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2285"/>
  </bookViews>
  <sheets>
    <sheet name="Sheet1" sheetId="1" r:id="rId1"/>
    <sheet name="Sheet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9D4420E2D487416C8B3EFACF302A3AB7"/>
        <xdr:cNvPicPr>
          <a:picLocks noChangeAspect="1"/>
        </xdr:cNvPicPr>
      </xdr:nvPicPr>
      <xdr:blipFill>
        <a:blip r:embed="rId1"/>
        <a:stretch>
          <a:fillRect/>
        </a:stretch>
      </xdr:blipFill>
      <xdr:spPr>
        <a:xfrm>
          <a:off x="638175" y="952500"/>
          <a:ext cx="1479550" cy="863600"/>
        </a:xfrm>
        <a:prstGeom prst="rect">
          <a:avLst/>
        </a:prstGeom>
        <a:noFill/>
        <a:ln w="9525">
          <a:noFill/>
        </a:ln>
      </xdr:spPr>
    </xdr:pic>
  </etc:cellImage>
  <etc:cellImage>
    <xdr:pic>
      <xdr:nvPicPr>
        <xdr:cNvPr id="5" name="ID_14ECE0CF985046019ED51AA117574210"/>
        <xdr:cNvPicPr>
          <a:picLocks noChangeAspect="1"/>
        </xdr:cNvPicPr>
      </xdr:nvPicPr>
      <xdr:blipFill>
        <a:blip r:embed="rId2"/>
        <a:stretch>
          <a:fillRect/>
        </a:stretch>
      </xdr:blipFill>
      <xdr:spPr>
        <a:xfrm>
          <a:off x="638175" y="5638800"/>
          <a:ext cx="1388110" cy="935990"/>
        </a:xfrm>
        <a:prstGeom prst="rect">
          <a:avLst/>
        </a:prstGeom>
      </xdr:spPr>
    </xdr:pic>
  </etc:cellImage>
  <etc:cellImage>
    <xdr:pic>
      <xdr:nvPicPr>
        <xdr:cNvPr id="4" name="ID_423141A1CD6B404EA84929AAF8A2A124"/>
        <xdr:cNvPicPr>
          <a:picLocks noChangeAspect="1"/>
        </xdr:cNvPicPr>
      </xdr:nvPicPr>
      <xdr:blipFill>
        <a:blip r:embed="rId3"/>
        <a:stretch>
          <a:fillRect/>
        </a:stretch>
      </xdr:blipFill>
      <xdr:spPr>
        <a:xfrm>
          <a:off x="701675" y="2565400"/>
          <a:ext cx="1828800" cy="2028825"/>
        </a:xfrm>
        <a:prstGeom prst="rect">
          <a:avLst/>
        </a:prstGeom>
        <a:noFill/>
        <a:ln w="9525">
          <a:noFill/>
        </a:ln>
      </xdr:spPr>
    </xdr:pic>
  </etc:cellImage>
  <etc:cellImage>
    <xdr:pic>
      <xdr:nvPicPr>
        <xdr:cNvPr id="8" name="ID_DBB5B015D7D24F90A38E28CC1E3991E6"/>
        <xdr:cNvPicPr>
          <a:picLocks noChangeAspect="1"/>
        </xdr:cNvPicPr>
      </xdr:nvPicPr>
      <xdr:blipFill>
        <a:blip r:embed="rId4"/>
        <a:stretch>
          <a:fillRect/>
        </a:stretch>
      </xdr:blipFill>
      <xdr:spPr>
        <a:xfrm>
          <a:off x="638175" y="8521700"/>
          <a:ext cx="1370330" cy="1153795"/>
        </a:xfrm>
        <a:prstGeom prst="rect">
          <a:avLst/>
        </a:prstGeom>
      </xdr:spPr>
    </xdr:pic>
  </etc:cellImage>
  <etc:cellImage>
    <xdr:pic>
      <xdr:nvPicPr>
        <xdr:cNvPr id="7" name="ID_68D92BA411A149F4B7BA70D0D264B474"/>
        <xdr:cNvPicPr>
          <a:picLocks noChangeAspect="1"/>
        </xdr:cNvPicPr>
      </xdr:nvPicPr>
      <xdr:blipFill>
        <a:blip r:embed="rId5"/>
        <a:stretch>
          <a:fillRect/>
        </a:stretch>
      </xdr:blipFill>
      <xdr:spPr>
        <a:xfrm>
          <a:off x="638175" y="7200900"/>
          <a:ext cx="1389380" cy="1096010"/>
        </a:xfrm>
        <a:prstGeom prst="rect">
          <a:avLst/>
        </a:prstGeom>
      </xdr:spPr>
    </xdr:pic>
  </etc:cellImage>
  <etc:cellImage>
    <xdr:pic>
      <xdr:nvPicPr>
        <xdr:cNvPr id="6" name="ID_D882822142AC4E98A4256781CC0AF3C3"/>
        <xdr:cNvPicPr>
          <a:picLocks noChangeAspect="1"/>
        </xdr:cNvPicPr>
      </xdr:nvPicPr>
      <xdr:blipFill>
        <a:blip r:embed="rId6"/>
        <a:stretch>
          <a:fillRect/>
        </a:stretch>
      </xdr:blipFill>
      <xdr:spPr>
        <a:xfrm>
          <a:off x="638175" y="4076700"/>
          <a:ext cx="1400175" cy="928370"/>
        </a:xfrm>
        <a:prstGeom prst="rect">
          <a:avLst/>
        </a:prstGeom>
      </xdr:spPr>
    </xdr:pic>
  </etc:cellImage>
  <etc:cellImage>
    <xdr:pic>
      <xdr:nvPicPr>
        <xdr:cNvPr id="11" name="ID_9106F0CBFBFB4695BEDE63A08CF1EC27"/>
        <xdr:cNvPicPr>
          <a:picLocks noChangeAspect="1"/>
        </xdr:cNvPicPr>
      </xdr:nvPicPr>
      <xdr:blipFill>
        <a:blip r:embed="rId7"/>
        <a:stretch>
          <a:fillRect/>
        </a:stretch>
      </xdr:blipFill>
      <xdr:spPr>
        <a:xfrm>
          <a:off x="638175" y="11195050"/>
          <a:ext cx="1000125" cy="1962150"/>
        </a:xfrm>
        <a:prstGeom prst="rect">
          <a:avLst/>
        </a:prstGeom>
        <a:noFill/>
        <a:ln w="9525">
          <a:noFill/>
        </a:ln>
      </xdr:spPr>
    </xdr:pic>
  </etc:cellImage>
  <etc:cellImage>
    <xdr:pic>
      <xdr:nvPicPr>
        <xdr:cNvPr id="10" name="ID_37AF27D19DDA4CDAAA501DC4E0FBA914"/>
        <xdr:cNvPicPr>
          <a:picLocks noChangeAspect="1"/>
        </xdr:cNvPicPr>
      </xdr:nvPicPr>
      <xdr:blipFill>
        <a:blip r:embed="rId8"/>
        <a:stretch>
          <a:fillRect/>
        </a:stretch>
      </xdr:blipFill>
      <xdr:spPr>
        <a:xfrm>
          <a:off x="638175" y="9544050"/>
          <a:ext cx="2771775" cy="2990850"/>
        </a:xfrm>
        <a:prstGeom prst="rect">
          <a:avLst/>
        </a:prstGeom>
        <a:noFill/>
        <a:ln w="9525">
          <a:noFill/>
        </a:ln>
      </xdr:spPr>
    </xdr:pic>
  </etc:cellImage>
  <etc:cellImage>
    <xdr:pic>
      <xdr:nvPicPr>
        <xdr:cNvPr id="12" name="ID_B6AF473C9F3D42009E0F330330F3EC17"/>
        <xdr:cNvPicPr>
          <a:picLocks noChangeAspect="1"/>
        </xdr:cNvPicPr>
      </xdr:nvPicPr>
      <xdr:blipFill>
        <a:blip r:embed="rId9"/>
        <a:stretch>
          <a:fillRect/>
        </a:stretch>
      </xdr:blipFill>
      <xdr:spPr>
        <a:xfrm>
          <a:off x="638175" y="12426950"/>
          <a:ext cx="3600450" cy="4343400"/>
        </a:xfrm>
        <a:prstGeom prst="rect">
          <a:avLst/>
        </a:prstGeom>
        <a:noFill/>
        <a:ln w="9525">
          <a:noFill/>
        </a:ln>
      </xdr:spPr>
    </xdr:pic>
  </etc:cellImage>
  <etc:cellImage>
    <xdr:pic>
      <xdr:nvPicPr>
        <xdr:cNvPr id="14" name="ID_064A7F32032249CF827A9DDFBEA1B8AF"/>
        <xdr:cNvPicPr>
          <a:picLocks noChangeAspect="1"/>
        </xdr:cNvPicPr>
      </xdr:nvPicPr>
      <xdr:blipFill>
        <a:blip r:embed="rId10"/>
        <a:stretch>
          <a:fillRect/>
        </a:stretch>
      </xdr:blipFill>
      <xdr:spPr>
        <a:xfrm>
          <a:off x="638175" y="13658850"/>
          <a:ext cx="2800350" cy="3086100"/>
        </a:xfrm>
        <a:prstGeom prst="rect">
          <a:avLst/>
        </a:prstGeom>
        <a:noFill/>
        <a:ln w="9525">
          <a:noFill/>
        </a:ln>
      </xdr:spPr>
    </xdr:pic>
  </etc:cellImage>
</etc:cellImages>
</file>

<file path=xl/sharedStrings.xml><?xml version="1.0" encoding="utf-8"?>
<sst xmlns="http://schemas.openxmlformats.org/spreadsheetml/2006/main" count="132" uniqueCount="63">
  <si>
    <t>附件1：采购清单及需求</t>
  </si>
  <si>
    <t>全球智能硬件谷先导区打样中心台柜家具采购清单</t>
  </si>
  <si>
    <t>序号</t>
  </si>
  <si>
    <t>设备名称</t>
  </si>
  <si>
    <t>示意图片</t>
  </si>
  <si>
    <t>规格</t>
  </si>
  <si>
    <t>单位</t>
  </si>
  <si>
    <t>颜色</t>
  </si>
  <si>
    <t>数量</t>
  </si>
  <si>
    <t>备注</t>
  </si>
  <si>
    <t>重型设备台</t>
  </si>
  <si>
    <t>设备宽1000*高750（长度按现场实际尺寸优化/订做,样品：钢架横梁样品一根，长度1m）</t>
  </si>
  <si>
    <t>组</t>
  </si>
  <si>
    <t>闪银钢架+木纹台面</t>
  </si>
  <si>
    <t>不锈钢架+木纹三聚氰胺板台面，要求承重要求200公斤以上、稳定性高、台面水平要求高、机器重并且有振动，台面按要求开线孔带插座/线盒。（原方案设备台总长12.95m）
▲三聚氰胺板：符合GB/T 15102-2017、H 571-2010、GB 18580-2017、GB/T 39600-2021、GB8624-2012、GB/T 17657-2013、GB/T 20284-2006、GB/T 8626-2007、GB/T20285-2006、GB/T 4893.6-2013、GB/T 17657-2022、LY/T 1985-2011标准；含水率≤8.0% ，密度≥0.70g/cm³，静曲强度≥24MPa，弹性模量≥3000MPa，2h吸水厚度膨胀率≤0.8%，内结合强度≥0.7MPa，表面胶合强度≥1.40MPa；握螺钉力：板面≥1500N，板边≥1080N；表面耐水蒸气、表面耐冷热循环、表面耐划痕、表面耐磨、表面耐香烟灼烧、表面耐干热、表面耐污染腐蚀、表面耐龟裂、光泽度均检测合格；防潮性能：沸腾实验后内胶合强度≥0.10MPa，70℃水浸渍处理后静曲强度≥5.5MPa；甲醛释放量≤0.05mg/m³；燃烧性能等级B₁（B）级：燃烧增长速率指数≤90W/s，火焰横向蔓延未到达试样长翼边缘，600s的总放热量≤5.0MJ，60s内焰尖高度≤65mm，60s内无燃烧滴落物引燃滤纸现象；产烟特性等级（s2级）：烟气生成速率指数≤60㎡/s²，试验600s总烟气生成量≤80m²；燃烧滴落物/微粒等级（d0级）：600s内无燃烧滴落物/微粒；烟气毒性等级（t0级）：达到准安全一级ZA1。
投标时同时提供：
①由第三方检验检测机构出具并加盖（或带有）CMA标志的检验检测报告扫描件，原件备查；
②提供检测报告证书在官网全国认证认可信息公共服务平台网站（http://cx.cnca.cn/CertECloud/qts/qts/qtsPage）查询记录作为得分依据，因该平台升级等原因导致无法查询的，则提供通过检测机构官网、邮箱等可靠途径查询所提交检测报告具体内容的真实性的证明材料或者检测机构盖章的证明材料，证明该报告真实有效。
注：
①对应参数（检验检测项）在检验检测报告中进行标注；
②检测报告封面产品名称与所投产品不一致的需作书面说明，否则该项不得分；
③检测报告中委托单位为投标人或产品制造商；
④检验检测报告出具的时间应在2025年1月1日至本项目投标截止时间。</t>
  </si>
  <si>
    <t>过线槽</t>
  </si>
  <si>
    <t>与重型设备台配套（样品：过线槽样品一条，长度1m）</t>
  </si>
  <si>
    <t>闪银钢</t>
  </si>
  <si>
    <t>钢制三抽活动柜</t>
  </si>
  <si>
    <t>600*390*500mm</t>
  </si>
  <si>
    <t>暖白</t>
  </si>
  <si>
    <t xml:space="preserve">整装结构，材质为冷扎钢板，防锈处理，配望通锁具，.三节全展式滑轨，侧拉扣手，五个优质脚轮（2个万向刹车轮，2个万向轮，1个抽屉承重轮）
</t>
  </si>
  <si>
    <r>
      <rPr>
        <sz val="10"/>
        <color rgb="FF000000"/>
        <rFont val="宋体"/>
        <charset val="134"/>
      </rPr>
      <t>装配台</t>
    </r>
    <r>
      <rPr>
        <sz val="10"/>
        <color rgb="FF000000"/>
        <rFont val="Calibri"/>
        <charset val="134"/>
      </rPr>
      <t>A</t>
    </r>
  </si>
  <si>
    <t>3600*1450*750（按现场实际尺寸优化/订做）</t>
  </si>
  <si>
    <t>张</t>
  </si>
  <si>
    <t>E0级环保中密度纤维板为基材，水性漆工艺，甲醛释放量≤0.25mg/L，游离甲醛释放量低，经过6~9道打磨、上底漆、烘干、抛光、高温烤制工序，涂料完全包覆基材六个面，防水防潮性能远优于普通免漆饰面，隐藏过线功能，带二组多功能插座。
▲中密度纤维板：符合GB/T 11718-2021、H 571-2010、GB/T 39600-2021、GB 8624-2012、GB/T17657-2013、GB/T 20284-2006、GB/T 8626-2007、GB/T 20285-2006标准；密度、含水率均符合要求，静曲强度≥33.0MPa、弹性模量≥3950MPa、内胶合强度≥1.50MPa、吸水厚度膨胀率≤3.0%、表面胶合强度≥1.80MPa；甲醛释放量≤0.05mg/m³；防潮性能：沸腾实验后内胶强度≥0.18MPa，70℃水浸渍处理后静曲强度≥7.5MPa；燃烧性能等级B₁级（B）级：燃烧增长速率指数≤110W/s，火焰横向蔓延未到达试样长翼边缘，600s的总放热量≤6.0MJ，60s内焰尖高度≤70mm，60s内无燃烧滴落物引燃滤纸现象；产烟特性等级（s2级）：烟气生成速率指数≤65㎡/s²，试验600s总烟气生成量≤85m²；燃烧滴落物/微粒等级（d0级）：600s内无燃烧滴落物/微粒；烟气毒性等级（t0）级：达到准安全一级ZA1。
投标时同时提供：
①由第三方检验检测机构出具并加盖（或带有）CMA标志的检验检测报告扫描件，原件备查；
②提供检测报告证书在官网全国认证认可信息公共服务平台网站（http://cx.cnca.cn/CertECloud/qts/qts/qtsPage）查询记录作为得分依据，因该平台升级等原因导致无法查询的，则提供通过检测机构官网、邮箱等可靠途径查询所提交检测报告具体内容的真实性的证明材料或者检测机构盖章的证明材料，证明该报告真实有效。
注：
①对应参数（检验检测项）在检验检测报告中进行标注；
②检测报告封面产品名称与所投产品不一致的需作书面说明，否则该项不得分；
③检测报告中委托单位为投标人或产品制造商；
④检验检测报告出具的时间应在2025年1月1日至本项目投标截止时间。</t>
  </si>
  <si>
    <t>多功能插座+过线槽</t>
  </si>
  <si>
    <t>套</t>
  </si>
  <si>
    <t>检测台</t>
  </si>
  <si>
    <t>3200*1450*750（按现场实际尺寸优化/订做）</t>
  </si>
  <si>
    <t>E0级环保中密度纤维板为基材，水性漆工艺，甲醛释放量≤0.25mg/L，游离甲醛释放量低，经过6~9道打磨、上底漆、烘干、抛光、高温烤制工序，涂料完全包覆基材六个面，防水防潮性能远优于普通免漆饰面，隐藏过线功能，带二组多功能插座。
▲水性油漆：检测依据包含GB/T 23983-2009、GB/T 23982-2009、GB/T 23999-2009、GB/T 30647-2014、GB/T 4893.3-2020、GB/T 9279.1-2015、GB/T 35602-2017、GB/T 23994-2009、HJ2537-2014，抗粘连性：MM：A-0、MB：A-0，耐干热达到1级，耐划伤性：未划伤，VOC含量（涂料）≤55g/L，可溶性铅未检出，可溶性元素：镉(Cd)含量、铬(Cr)含量、汞(Hg)未检出，甲醛含量≤20mg/Kg，苯系物总和含量、烷基酚聚氧乙烯醚（APEO）总和含量未检出，N-甲基吡咯烷酮(NMP)含量、N，N-二甲基甲酰胺(DMF)含量、异佛尔酮未检出，重金属元素含量(限木器涂料用色漆)：六价铬未检出，可溶性元素：锑(Sb)、砷(AS)、钡(Ba)、硒(Se)未检出，可溶性元素：锑、钡、硒、砷未检出。硬度≥2H。
投标时同时提供：
①由第三方检验检测机构出具并加盖（或带有）CMA标志的检验检测报告扫描件，原件备查；
②提供检测报告证书在官网全国认证认可信息公共服务平台网站（http://cx.cnca.cn/CertECloud/qts/qts/qtsPage）查询记录作为得分依据，因该平台升级等原因导致无法查询的，则提供通过检测机构官网、邮箱等可靠途径查询所提交检测报告具体内容的真实性的证明材料或者检测机构盖章的证明材料，证明该报告真实有效。
注：
①对应参数（检验检测项）在检验检测报告中进行标注；
②检测报告封面产品名称与所投产品不一致的需作书面说明，否则该项不得分；
③检测报告中委托单位为投标人或产品制造商；
④检验检测报告出具的时间应在2025年1月1日至本项目投标截止时间。</t>
  </si>
  <si>
    <t>半成品暂存台</t>
  </si>
  <si>
    <t>2550*1450*750（按现场实际尺寸优化/订做）</t>
  </si>
  <si>
    <t>闪银钢架+防静电台面</t>
  </si>
  <si>
    <t>台面‌：优先选用防静电三聚氰胺板、实心防静电橡胶，一体成型无拼接缝隙，表面平整无划痕。
框架‌：采用冷轧钢方管焊接成型，整体做防静电喷涂处理，所有金属部件保持电气连通，预留标准接地端子。
承重‌：200kg至重型3000kg层级，长期使用无变形。台底带过线功能。</t>
  </si>
  <si>
    <t>CNC刀具/夹具</t>
  </si>
  <si>
    <t>2350*1450*750（按现场实际尺寸优化/订做）</t>
  </si>
  <si>
    <t>工具、耗材架</t>
  </si>
  <si>
    <t>2880*410*1500H（长度按现场实际尺寸优化/订做）</t>
  </si>
  <si>
    <t>同图</t>
  </si>
  <si>
    <t>钢制工具/材架架，可移动/锁定工具架；</t>
  </si>
  <si>
    <t>库房-重型货架1</t>
  </si>
  <si>
    <t>2000*600*2000（样品：货架槽梁一根，长度0.6m）</t>
  </si>
  <si>
    <t>不锈钢201--承重200kg，整体做防静电喷涂处理，可移动和拼接。</t>
  </si>
  <si>
    <t>库房-重型货架2</t>
  </si>
  <si>
    <t>1800*600*2000</t>
  </si>
  <si>
    <t>工具柜/储物柜</t>
  </si>
  <si>
    <t>1850*900*400Dmm</t>
  </si>
  <si>
    <t>整装结构，材质为1.0mm厚冷扎钢板，防锈处理，配望通锁具,上一下一隔板,168方制扣手,12mm边框，门轴链接.
▲（钢制柜）：检测依据为：GB/T 35607-2024《绿色产品评价家具》、GB/T 3325-2024《金属家具通用技术条件》标准；形状和位置公差，金属喷漆（塑）涂层：硬度，冲击强度，耐盐浴，附着力，以上检测结果均为符合或合格。搁板定位试验，搁板支撑件强度试验，顶板和底板的持续加载试验，顶板和底板静载荷试验，开门垂直加载试验，开门水平加载试验，开门耐久性试验（≥80000 次），挂衣棍支撑件强度试验，以上检测结果均为符合或合格。家具涂层可迁移元素:铅（Pb）≤5mg/kg；镉（Cd）≤5mg/kg；铬（Cr）≤5mg/kg；汞（Hg）≤5mg/kg；砷（As）≤5mg/kg；锑（Sb）≤5mg/kg；钡（Ba）≤5mg/kg；硒（Se）≤5mg/kg。甲醛释放量、苯、甲苯、二甲苯、总挥发性有机化合物（TVOC）释放量均未检出。 
投标时同时提供：
①由第三方检验检测机构出具并加盖（或带有）CMA标志的检验检测报告扫描件，原件备查；
②提供检测报告证书在官网全国认证认可信息公共服务平台网站（http://cx.cnca.cn/CertECloud/qts/qts/qtsPage）查询记录作为得分依据，因该平台升级等原因导致无法查询的，则提供通过检测机构官网、邮箱等可靠途径查询所提交检测报告具体内容的真实性的证明材料或者检测机构盖章的证明材料，证明该报告真实有效。
注：
①对应参数（检验检测项）在检验检测报告中进行标注；
②检测报告封面产品名称与所投产品不一致的需作书面说明，否则该项不得分；
③检测报告中委托单位为投标人或产品制造商；
④检验检测报告出具的时间应在2025年1月1日至本项目投标截止时间。</t>
  </si>
  <si>
    <t>办公椅1</t>
  </si>
  <si>
    <t>常规（样品：一张）</t>
  </si>
  <si>
    <t>▲气压棒：符合GB/T 29525-2013 、GB/T 9792-2003、 GB/T 17897-2016、JB/T7901-2023、GB/T 229-2020、GB/T 6465-2008、GB/T 2423.34-2024、GB/T 351-2019、GB/T 15822.1-2024；结果要求：外观质量、力特性（标称力允许偏差、摩擦力、开启力、启动力、弹力比率、锁定力、密封性能、耐高低温性能、循环寿命）、转化膜质量符合要求；三氯化铁点腐蚀试验符合要求；均匀腐蚀全浸试验48h：98%浓硫酸的腐蚀速率≤0.50mm/a；冲击试验符合要求；腐蚀膏腐蚀试验24h：试样表面未出现腐蚀点，保护等级10级；温度/湿度组合循环试验240h符合要求；电阻率符合要求；磁粉检测：未发现缺陷，评定为合格（1级）。
投标时同时提供：
①由第三方检验检测机构出具并加盖（或带有）CMA标志的检验检测报告扫描件，原件备查；
②提供检测报告证书在官网全国认证认可信息公共服务平台网站（http://cx.cnca.cn/CertECloud/qts/qts/qtsPage）查询记录作为得分依据，因该平台升级等原因导致无法查询的，则提供通过检测机构官网、邮箱等可靠途径查询所提交检测报告具体内容的真实性的证明材料或者检测机构盖章的证明材料，证明该报告真实有效。
注：①对应参数（检验检测项）在检验检测报告中进行标注；
②检测报告封面产品名称与所投产品不一致的需作书面说明，否则该项不得分；
③检测报告中委托单位为投标人或产品制造商；
④检验检测报告出具的时间应在2025年1月1日至本项目投标截止时间。</t>
  </si>
  <si>
    <t>办公椅2</t>
  </si>
  <si>
    <t>技术规格偏离表</t>
  </si>
  <si>
    <t>技术要求</t>
  </si>
  <si>
    <t>偏差值</t>
  </si>
  <si>
    <t xml:space="preserve">不锈钢架+木纹三聚氰胺板台面，要求承重要求200公斤以上、稳定性高、台面水平要求高、机器重并且有振动，台面按要求开线孔带插座/线盒。
▲三聚氰胺板：符合GB/T 15102-2017、H 571-2010、GB 18580-2017、GB/T 39600-2021、GB8624-2012、GB/T 17657-2013、GB/T 20284-2006、GB/T 8626-2007、GB/T20285-2006、GB/T 4893.6-2013、GB/T 17657-2022、LY/T 1985-2011标准；含水率≤8.0% ，密度≥0.70g/cm³，静曲强度≥24MPa，弹性模量≥3000MPa，2h吸水厚度膨胀率≤0.8%，内结合强度≥0.7MPa，表面胶合强度≥1.40MPa；握螺钉力：板面≥1500N，板边≥1080N；表面耐水蒸气、表面耐冷热循环、表面耐划痕、表面耐磨、表面耐香烟灼烧、表面耐干热、表面耐污染腐蚀、表面耐龟裂、光泽度均检测合格；防潮性能：沸腾实验后内胶合强度≥0.10MPa，70℃水浸渍处理后静曲强度≥5.5MPa；甲醛释放量≤0.05mg/m³；燃烧性能等级B₁（B）级：燃烧增长速率指数≤90W/s，火焰横向蔓延未到达试样长翼边缘，600s的总放热量≤5.0MJ，60s内焰尖高度≤65mm，60s内无燃烧滴落物引燃滤纸现象；产烟特性等级（s2级）：烟气生成速率指数≤60㎡/s²，试验600s总烟气生成量≤80m²；燃烧滴落物/微粒等级（d0级）：600s内无燃烧滴落物/微粒；烟气毒性等级（t0级）：达到准安全一级ZA1。
</t>
  </si>
  <si>
    <t>投标时同时提供：
①由第三方检验检测机构出具并加盖（或带有）CMA标志的检验检测报告扫描件，原件备查；
②提供检测报告证书在官网全国认证认可信息公共服务平台网站（http://cx.cnca.cn/CertECloud/qts/qts/qtsPage）查询记录作为得分依据，因该平台升级等原因导致无法查询的，则提供通过检测机构官网、邮箱等可靠途径查询所提交检测报告具体内容的真实性的证明材料或者检测机构盖章的证明材料，证明该报告真实有效。
注：
①对应参数（检验检测项）在检验检测报告中进行标注；
②检测报告封面产品名称与所投产品不一致的需作书面说明，否则该项不得分；
③检测报告中委托单位为投标人或产品制造商；
④检验检测报告出具的时间应在2025年1月1日至本项目投标截止时间。</t>
  </si>
  <si>
    <t xml:space="preserve">E0级环保中密度纤维板为基材，水性漆工艺，甲醛释放量≤0.25mg/L，游离甲醛释放量低，经过6~9道打磨、上底漆、烘干、抛光、高温烤制工序，涂料完全包覆基材六个面，防水防潮性能远优于普通免漆饰面，隐藏过线功能，带二组多功能插座。
▲中密度纤维板：符合GB/T 11718-2021、H 571-2010、GB/T 39600-2021、GB 8624-2012、GB/T17657-2013、GB/T 20284-2006、GB/T 8626-2007、GB/T 20285-2006标准；密度、含水率均符合要求，静曲强度≥33.0MPa、弹性模量≥3950MPa、内胶合强度≥1.50MPa、吸水厚度膨胀率≤3.0%、表面胶合强度≥1.80MPa；甲醛释放量≤0.05mg/m³；防潮性能：沸腾实验后内胶强度≥0.18MPa，70℃水浸渍处理后静曲强度≥7.5MPa；燃烧性能等级B₁级（B）级：燃烧增长速率指数≤110W/s，火焰横向蔓延未到达试样长翼边缘，600s的总放热量≤6.0MJ，60s内焰尖高度≤70mm，60s内无燃烧滴落物引燃滤纸现象；产烟特性等级（s2级）：烟气生成速率指数≤65㎡/s²，试验600s总烟气生成量≤85m²；燃烧滴落物/微粒等级（d0级）：600s内无燃烧滴落物/微粒；烟气毒性等级（t0）级：达到准安全一级ZA1。
</t>
  </si>
  <si>
    <t xml:space="preserve">E0级环保中密度纤维板为基材，水性漆工艺，甲醛释放量≤0.25mg/L，游离甲醛释放量低，经过6~9道打磨、上底漆、烘干、抛光、高温烤制工序，涂料完全包覆基材六个面，防水防潮性能远优于普通免漆饰面，隐藏过线功能，带二组多功能插座。
▲水性油漆：检测依据包含GB/T 23983-2009、GB/T 23982-2009、GB/T 23999-2009、GB/T 30647-2014、GB/T 4893.3-2020、GB/T 9279.1-2015、GB/T 35602-2017、GB/T 23994-2009、HJ2537-2014，抗粘连性：MM：A-0、MB：A-0，耐干热达到1级，耐划伤性：未划伤，VOC含量（涂料）≤55g/L，可溶性铅未检出，可溶性元素：镉(Cd)含量、铬(Cr)含量、汞(Hg)未检出，甲醛含量≤20mg/Kg，苯系物总和含量、烷基酚聚氧乙烯醚（APEO）总和含量未检出，N-甲基吡咯烷酮(NMP)含量、N，N-二甲基甲酰胺(DMF)含量、异佛尔酮未检出，重金属元素含量(限木器涂料用色漆)：六价铬未检出，可溶性元素：锑(Sb)、砷(AS)、钡(Ba)、硒(Se)未检出，可溶性元素：锑、钡、硒、砷未检出。硬度≥2H。
</t>
  </si>
  <si>
    <t xml:space="preserve">整装结构，材质为1.0mm厚冷扎钢板，防锈处理，配望通锁具,上一下一隔板,168方制扣手,12mm边框，门轴链接.
▲（钢制柜）：检测依据为：GB/T 35607-2024《绿色产品评价家具》、GB/T 3325-2024《金属家具通用技术条件》标准；形状和位置公差，金属喷漆（塑）涂层：硬度，冲击强度，耐盐浴，附着力，以上检测结果均为符合或合格。搁板定位试验，搁板支撑件强度试验，顶板和底板的持续加载试验，顶板和底板静载荷试验，开门垂直加载试验，开门水平加载试验，开门耐久性试验（≥80000 次），挂衣棍支撑件强度试验，以上检测结果均为符合或合格。家具涂层可迁移元素:铅（Pb）≤5mg/kg；镉（Cd）≤5mg/kg；铬（Cr）≤5mg/kg；汞（Hg）≤5mg/kg；砷（As）≤5mg/kg；锑（Sb）≤5mg/kg；钡（Ba）≤5mg/kg；硒（Se）≤5mg/kg。甲醛释放量、苯、甲苯、二甲苯、总挥发性有机化合物（TVOC）释放量均未检出。 
</t>
  </si>
  <si>
    <t xml:space="preserve">▲气压棒：符合GB/T 29525-2013 、GB/T 9792-2003、 GB/T 17897-2016、JB/T7901-2023、GB/T 229-2020、GB/T 6465-2008、GB/T 2423.34-2024、GB/T 351-2019、GB/T 15822.1-2024；结果要求：外观质量、力特性（标称力允许偏差、摩擦力、开启力、启动力、弹力比率、锁定力、密封性能、耐高低温性能、循环寿命）、转化膜质量符合要求；三氯化铁点腐蚀试验符合要求；均匀腐蚀全浸试验48h：98%浓硫酸的腐蚀速率≤0.50mm/a；冲击试验符合要求；腐蚀膏腐蚀试验24h：试样表面未出现腐蚀点，保护等级10级；温度/湿度组合循环试验240h符合要求；电阻率符合要求；磁粉检测：未发现缺陷，评定为合格（1级）。
</t>
  </si>
  <si>
    <t>投标时同时提供：
①由第三方检验检测机构出具并加盖（或带有）CMA标志的检验检测报告扫描件，原件备查；
②提供检测报告证书在官网全国认证认可信息公共服务平台网站（http://cx.cnca.cn/CertECloud/qts/qts/qtsPage）查询记录作为得分依据，因该平台升级等原因导致无法查询的，则提供通过检测机构官网、邮箱等可靠途径查询所提交检测报告具体内容的真实性的证明材料或者检测机构盖章的证明材料，证明该报告真实有效。
注：①对应参数（检验检测项）在检验检测报告中进行标注；
②检测报告封面产品名称与所投产品不一致的需作书面说明，否则该项不得分；
③检测报告中委托单位为投标人或产品制造商；
④检验检测报告出具的时间应在2025年1月1日至本项目投标截止时间。</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</si>
</sst>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DBNum2][$-804]General"/>
  </numFmts>
  <fonts count="27">
    <font>
      <sz val="11"/>
      <color theme="1"/>
      <name val="宋体"/>
      <charset val="134"/>
      <scheme val="minor"/>
    </font>
    <font>
      <sz val="10"/>
      <name val="宋体"/>
      <charset val="134"/>
    </font>
    <font>
      <b/>
      <sz val="16"/>
      <name val="宋体"/>
      <charset val="134"/>
    </font>
    <font>
      <sz val="10"/>
      <name val="宋体"/>
      <charset val="134"/>
      <scheme val="minor"/>
    </font>
    <font>
      <sz val="10"/>
      <color rgb="FF000000"/>
      <name val="宋体"/>
      <charset val="134"/>
    </font>
    <font>
      <b/>
      <sz val="15"/>
      <color theme="1"/>
      <name val="仿宋_GB2312"/>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Calibr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4">
      <alignment vertical="center"/>
    </xf>
    <xf numFmtId="0" fontId="9" fillId="0" borderId="0">
      <alignment vertical="center"/>
    </xf>
    <xf numFmtId="0" fontId="10" fillId="0" borderId="0">
      <alignment vertical="center"/>
    </xf>
    <xf numFmtId="0" fontId="11" fillId="0" borderId="0">
      <alignment vertical="center"/>
    </xf>
    <xf numFmtId="0" fontId="12" fillId="0" borderId="5">
      <alignment vertical="center"/>
    </xf>
    <xf numFmtId="0" fontId="13" fillId="0" borderId="5">
      <alignment vertical="center"/>
    </xf>
    <xf numFmtId="0" fontId="14" fillId="0" borderId="6">
      <alignment vertical="center"/>
    </xf>
    <xf numFmtId="0" fontId="14" fillId="0" borderId="0">
      <alignment vertical="center"/>
    </xf>
    <xf numFmtId="0" fontId="15" fillId="3" borderId="7">
      <alignment vertical="center"/>
    </xf>
    <xf numFmtId="0" fontId="16" fillId="4" borderId="8">
      <alignment vertical="center"/>
    </xf>
    <xf numFmtId="0" fontId="17" fillId="4" borderId="7">
      <alignment vertical="center"/>
    </xf>
    <xf numFmtId="0" fontId="18" fillId="5" borderId="9">
      <alignment vertical="center"/>
    </xf>
    <xf numFmtId="0" fontId="19" fillId="0" borderId="10">
      <alignment vertical="center"/>
    </xf>
    <xf numFmtId="0" fontId="20" fillId="0" borderId="11">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8">
    <xf numFmtId="0" fontId="0" fillId="0" borderId="0" xfId="0" applyAlignment="1">
      <alignment vertical="center"/>
    </xf>
    <xf numFmtId="0" fontId="1" fillId="0" borderId="0" xfId="0" applyNumberFormat="1" applyFont="1" applyFill="1" applyAlignment="1">
      <alignment horizontal="center" vertical="center" wrapText="1"/>
    </xf>
    <xf numFmtId="0" fontId="1" fillId="0" borderId="0" xfId="0" applyNumberFormat="1" applyFont="1" applyFill="1" applyBorder="1" applyAlignment="1">
      <alignment horizontal="center" vertical="center" wrapText="1"/>
    </xf>
    <xf numFmtId="0" fontId="1" fillId="0" borderId="0" xfId="0" applyNumberFormat="1" applyFont="1" applyFill="1" applyAlignment="1">
      <alignment horizontal="left" vertical="center" wrapText="1"/>
    </xf>
    <xf numFmtId="0" fontId="2" fillId="0" borderId="0" xfId="0" applyNumberFormat="1" applyFont="1" applyFill="1" applyAlignment="1">
      <alignment horizontal="center" vertical="center" wrapText="1"/>
    </xf>
    <xf numFmtId="0" fontId="2" fillId="0" borderId="0" xfId="0" applyNumberFormat="1" applyFont="1" applyFill="1" applyAlignment="1">
      <alignment horizontal="left" vertical="center" wrapText="1"/>
    </xf>
    <xf numFmtId="0" fontId="3"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176" fontId="4" fillId="0" borderId="1" xfId="0" applyNumberFormat="1"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3"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3" fillId="0" borderId="3" xfId="0" applyNumberFormat="1" applyFont="1" applyFill="1" applyBorder="1" applyAlignment="1">
      <alignment horizontal="left" vertical="center" wrapText="1"/>
    </xf>
    <xf numFmtId="0" fontId="5" fillId="0" borderId="0" xfId="0" applyFont="1" applyAlignment="1">
      <alignment horizontal="left" vertical="center"/>
    </xf>
    <xf numFmtId="0" fontId="2" fillId="0" borderId="0" xfId="0" applyNumberFormat="1" applyFont="1" applyFill="1" applyBorder="1" applyAlignment="1">
      <alignment horizontal="center" vertical="center" wrapText="1"/>
    </xf>
    <xf numFmtId="0" fontId="6" fillId="0" borderId="0"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9.png"/><Relationship Id="rId8" Type="http://schemas.openxmlformats.org/officeDocument/2006/relationships/image" Target="media/image8.png"/><Relationship Id="rId7" Type="http://schemas.openxmlformats.org/officeDocument/2006/relationships/image" Target="media/image7.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3" Type="http://schemas.openxmlformats.org/officeDocument/2006/relationships/image" Target="media/image3.png"/><Relationship Id="rId2" Type="http://schemas.openxmlformats.org/officeDocument/2006/relationships/image" Target="media/image2.png"/><Relationship Id="rId10" Type="http://schemas.openxmlformats.org/officeDocument/2006/relationships/image" Target="media/image10.png"/><Relationship Id="rId1" Type="http://schemas.openxmlformats.org/officeDocument/2006/relationships/image" Target="media/image1.png"/></Relationships>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www.wps.cn/officeDocument/2020/cellImage" Target="cellimag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tabSelected="1" workbookViewId="0">
      <selection activeCell="A1" sqref="A1:C1"/>
    </sheetView>
  </sheetViews>
  <sheetFormatPr defaultColWidth="9.81666666666667" defaultRowHeight="12.75" outlineLevelCol="7"/>
  <cols>
    <col min="1" max="1" width="4.225" style="1" customWidth="1"/>
    <col min="2" max="2" width="4.90833333333333" style="1" customWidth="1"/>
    <col min="3" max="3" width="20.4583333333333" style="1" customWidth="1"/>
    <col min="4" max="4" width="14.4583333333333" style="1" customWidth="1"/>
    <col min="5" max="5" width="4.5" style="1" customWidth="1"/>
    <col min="6" max="6" width="5" style="1" customWidth="1"/>
    <col min="7" max="7" width="5.63333333333333" style="1" customWidth="1"/>
    <col min="8" max="8" width="48.5" style="3" customWidth="1"/>
    <col min="9" max="16384" width="9.81666666666667" style="1"/>
  </cols>
  <sheetData>
    <row r="1" ht="39" customHeight="1" spans="1:8">
      <c r="A1" s="15" t="s">
        <v>0</v>
      </c>
      <c r="B1" s="15"/>
      <c r="C1" s="15"/>
    </row>
    <row r="2" s="1" customFormat="1" ht="32" customHeight="1" spans="1:8">
      <c r="A2" s="16" t="s">
        <v>1</v>
      </c>
      <c r="B2" s="17"/>
      <c r="C2" s="17"/>
      <c r="D2" s="17"/>
      <c r="E2" s="17"/>
      <c r="F2" s="17"/>
      <c r="G2" s="17"/>
      <c r="H2" s="17"/>
    </row>
    <row r="3" s="2" customFormat="1" ht="28" customHeight="1" spans="1:8">
      <c r="A3" s="6" t="s">
        <v>2</v>
      </c>
      <c r="B3" s="6" t="s">
        <v>3</v>
      </c>
      <c r="C3" s="6" t="s">
        <v>4</v>
      </c>
      <c r="D3" s="6" t="s">
        <v>5</v>
      </c>
      <c r="E3" s="6" t="s">
        <v>6</v>
      </c>
      <c r="F3" s="6" t="s">
        <v>7</v>
      </c>
      <c r="G3" s="6" t="s">
        <v>8</v>
      </c>
      <c r="H3" s="6" t="s">
        <v>9</v>
      </c>
    </row>
    <row r="4" s="2" customFormat="1" ht="222" customHeight="1" spans="1:8">
      <c r="A4" s="6">
        <v>1</v>
      </c>
      <c r="B4" s="6" t="s">
        <v>10</v>
      </c>
      <c r="C4" s="6" t="str">
        <f>_xlfn.DISPIMG("ID_9D4420E2D487416C8B3EFACF302A3AB7",1)</f>
        <v>=DISPIMG("ID_9D4420E2D487416C8B3EFACF302A3AB7",1)</v>
      </c>
      <c r="D4" s="6" t="s">
        <v>11</v>
      </c>
      <c r="E4" s="6" t="s">
        <v>12</v>
      </c>
      <c r="F4" s="6" t="s">
        <v>13</v>
      </c>
      <c r="G4" s="6">
        <v>1</v>
      </c>
      <c r="H4" s="9" t="s">
        <v>14</v>
      </c>
    </row>
    <row r="5" s="1" customFormat="1" ht="279" customHeight="1" spans="1:8">
      <c r="A5" s="7">
        <v>2</v>
      </c>
      <c r="B5" s="7" t="s">
        <v>15</v>
      </c>
      <c r="C5" s="6"/>
      <c r="D5" s="7" t="s">
        <v>16</v>
      </c>
      <c r="E5" s="6" t="s">
        <v>12</v>
      </c>
      <c r="F5" s="6" t="s">
        <v>17</v>
      </c>
      <c r="G5" s="6">
        <v>1</v>
      </c>
      <c r="H5" s="9"/>
    </row>
    <row r="6" s="2" customFormat="1" ht="90" customHeight="1" spans="1:8">
      <c r="A6" s="6">
        <v>3</v>
      </c>
      <c r="B6" s="6" t="s">
        <v>18</v>
      </c>
      <c r="C6" s="6" t="str">
        <f>_xlfn.DISPIMG("ID_423141A1CD6B404EA84929AAF8A2A124",1)</f>
        <v>=DISPIMG("ID_423141A1CD6B404EA84929AAF8A2A124",1)</v>
      </c>
      <c r="D6" s="6" t="s">
        <v>19</v>
      </c>
      <c r="E6" s="6" t="s">
        <v>12</v>
      </c>
      <c r="F6" s="6" t="s">
        <v>20</v>
      </c>
      <c r="G6" s="6">
        <v>16</v>
      </c>
      <c r="H6" s="9" t="s">
        <v>21</v>
      </c>
    </row>
    <row r="7" s="2" customFormat="1" ht="203" customHeight="1" spans="1:8">
      <c r="A7" s="7">
        <v>4</v>
      </c>
      <c r="B7" s="10" t="s">
        <v>22</v>
      </c>
      <c r="C7" s="6" t="str">
        <f>_xlfn.DISPIMG("ID_D882822142AC4E98A4256781CC0AF3C3",1)</f>
        <v>=DISPIMG("ID_D882822142AC4E98A4256781CC0AF3C3",1)</v>
      </c>
      <c r="D7" s="10" t="s">
        <v>23</v>
      </c>
      <c r="E7" s="10" t="s">
        <v>24</v>
      </c>
      <c r="F7" s="6" t="s">
        <v>20</v>
      </c>
      <c r="G7" s="6">
        <v>2</v>
      </c>
      <c r="H7" s="9" t="s">
        <v>25</v>
      </c>
    </row>
    <row r="8" s="2" customFormat="1" ht="257" customHeight="1" spans="1:8">
      <c r="A8" s="6">
        <v>5</v>
      </c>
      <c r="B8" s="10" t="s">
        <v>26</v>
      </c>
      <c r="C8" s="6"/>
      <c r="D8" s="10"/>
      <c r="E8" s="6" t="s">
        <v>27</v>
      </c>
      <c r="F8" s="6" t="s">
        <v>17</v>
      </c>
      <c r="G8" s="6">
        <v>2</v>
      </c>
      <c r="H8" s="9"/>
    </row>
    <row r="9" s="2" customFormat="1" ht="195" customHeight="1" spans="1:8">
      <c r="A9" s="7">
        <v>6</v>
      </c>
      <c r="B9" s="10" t="s">
        <v>28</v>
      </c>
      <c r="C9" s="6" t="str">
        <f>_xlfn.DISPIMG("ID_14ECE0CF985046019ED51AA117574210",1)</f>
        <v>=DISPIMG("ID_14ECE0CF985046019ED51AA117574210",1)</v>
      </c>
      <c r="D9" s="10" t="s">
        <v>29</v>
      </c>
      <c r="E9" s="10" t="s">
        <v>24</v>
      </c>
      <c r="F9" s="6" t="s">
        <v>20</v>
      </c>
      <c r="G9" s="6">
        <v>2</v>
      </c>
      <c r="H9" s="9" t="s">
        <v>30</v>
      </c>
    </row>
    <row r="10" s="2" customFormat="1" ht="214" customHeight="1" spans="1:8">
      <c r="A10" s="6">
        <v>7</v>
      </c>
      <c r="B10" s="10" t="s">
        <v>26</v>
      </c>
      <c r="C10" s="6"/>
      <c r="D10" s="10"/>
      <c r="E10" s="6" t="s">
        <v>27</v>
      </c>
      <c r="F10" s="6" t="s">
        <v>17</v>
      </c>
      <c r="G10" s="6">
        <v>2</v>
      </c>
      <c r="H10" s="9"/>
    </row>
    <row r="11" s="2" customFormat="1" ht="52" customHeight="1" spans="1:8">
      <c r="A11" s="7">
        <v>8</v>
      </c>
      <c r="B11" s="6" t="s">
        <v>31</v>
      </c>
      <c r="C11" s="6" t="str">
        <f>_xlfn.DISPIMG("ID_68D92BA411A149F4B7BA70D0D264B474",1)</f>
        <v>=DISPIMG("ID_68D92BA411A149F4B7BA70D0D264B474",1)</v>
      </c>
      <c r="D11" s="6" t="s">
        <v>32</v>
      </c>
      <c r="E11" s="10" t="s">
        <v>24</v>
      </c>
      <c r="F11" s="6" t="s">
        <v>33</v>
      </c>
      <c r="G11" s="6">
        <v>2</v>
      </c>
      <c r="H11" s="9" t="s">
        <v>34</v>
      </c>
    </row>
    <row r="12" s="2" customFormat="1" ht="52" customHeight="1" spans="1:8">
      <c r="A12" s="6">
        <v>9</v>
      </c>
      <c r="B12" s="7" t="s">
        <v>35</v>
      </c>
      <c r="C12" s="6"/>
      <c r="D12" s="7" t="s">
        <v>36</v>
      </c>
      <c r="E12" s="10" t="s">
        <v>24</v>
      </c>
      <c r="F12" s="6"/>
      <c r="G12" s="7">
        <v>2</v>
      </c>
      <c r="H12" s="9"/>
    </row>
    <row r="13" s="1" customFormat="1" ht="52" customHeight="1" spans="1:8">
      <c r="A13" s="7">
        <v>10</v>
      </c>
      <c r="B13" s="10" t="s">
        <v>26</v>
      </c>
      <c r="C13" s="6"/>
      <c r="D13" s="7"/>
      <c r="E13" s="6" t="s">
        <v>27</v>
      </c>
      <c r="F13" s="6" t="s">
        <v>17</v>
      </c>
      <c r="G13" s="6">
        <v>4</v>
      </c>
      <c r="H13" s="9"/>
    </row>
    <row r="14" s="1" customFormat="1" ht="97" customHeight="1" spans="1:8">
      <c r="A14" s="6">
        <v>11</v>
      </c>
      <c r="B14" s="7" t="s">
        <v>37</v>
      </c>
      <c r="C14" s="7" t="str">
        <f>_xlfn.DISPIMG("ID_DBB5B015D7D24F90A38E28CC1E3991E6",1)</f>
        <v>=DISPIMG("ID_DBB5B015D7D24F90A38E28CC1E3991E6",1)</v>
      </c>
      <c r="D14" s="7" t="s">
        <v>38</v>
      </c>
      <c r="E14" s="7" t="s">
        <v>12</v>
      </c>
      <c r="F14" s="7" t="s">
        <v>39</v>
      </c>
      <c r="G14" s="7">
        <v>1</v>
      </c>
      <c r="H14" s="8" t="s">
        <v>40</v>
      </c>
    </row>
    <row r="15" s="1" customFormat="1" ht="65" customHeight="1" spans="1:8">
      <c r="A15" s="7">
        <v>12</v>
      </c>
      <c r="B15" s="7" t="s">
        <v>41</v>
      </c>
      <c r="C15" s="11" t="str">
        <f>_xlfn.DISPIMG("ID_37AF27D19DDA4CDAAA501DC4E0FBA914",1)</f>
        <v>=DISPIMG("ID_37AF27D19DDA4CDAAA501DC4E0FBA914",1)</v>
      </c>
      <c r="D15" s="7" t="s">
        <v>42</v>
      </c>
      <c r="E15" s="7" t="s">
        <v>12</v>
      </c>
      <c r="F15" s="7" t="s">
        <v>39</v>
      </c>
      <c r="G15" s="7">
        <v>3</v>
      </c>
      <c r="H15" s="8" t="s">
        <v>43</v>
      </c>
    </row>
    <row r="16" s="1" customFormat="1" ht="65" customHeight="1" spans="1:8">
      <c r="A16" s="6">
        <v>13</v>
      </c>
      <c r="B16" s="7" t="s">
        <v>44</v>
      </c>
      <c r="C16" s="12"/>
      <c r="D16" s="7" t="s">
        <v>45</v>
      </c>
      <c r="E16" s="7" t="s">
        <v>12</v>
      </c>
      <c r="F16" s="7" t="s">
        <v>39</v>
      </c>
      <c r="G16" s="7">
        <v>2</v>
      </c>
      <c r="H16" s="8" t="s">
        <v>43</v>
      </c>
    </row>
    <row r="17" s="1" customFormat="1" ht="409" customHeight="1" spans="1:8">
      <c r="A17" s="7">
        <v>14</v>
      </c>
      <c r="B17" s="7" t="s">
        <v>46</v>
      </c>
      <c r="C17" s="7" t="str">
        <f>_xlfn.DISPIMG("ID_9106F0CBFBFB4695BEDE63A08CF1EC27",1)</f>
        <v>=DISPIMG("ID_9106F0CBFBFB4695BEDE63A08CF1EC27",1)</v>
      </c>
      <c r="D17" s="7" t="s">
        <v>47</v>
      </c>
      <c r="E17" s="7" t="s">
        <v>12</v>
      </c>
      <c r="F17" s="7" t="s">
        <v>39</v>
      </c>
      <c r="G17" s="7">
        <v>2</v>
      </c>
      <c r="H17" s="9" t="s">
        <v>48</v>
      </c>
    </row>
    <row r="18" s="1" customFormat="1" ht="165" customHeight="1" spans="1:8">
      <c r="A18" s="7">
        <v>15</v>
      </c>
      <c r="B18" s="7" t="s">
        <v>49</v>
      </c>
      <c r="C18" s="7" t="str">
        <f>_xlfn.DISPIMG("ID_B6AF473C9F3D42009E0F330330F3EC17",1)</f>
        <v>=DISPIMG("ID_B6AF473C9F3D42009E0F330330F3EC17",1)</v>
      </c>
      <c r="D18" s="7" t="s">
        <v>50</v>
      </c>
      <c r="E18" s="7" t="s">
        <v>24</v>
      </c>
      <c r="F18" s="7" t="s">
        <v>39</v>
      </c>
      <c r="G18" s="7">
        <v>5</v>
      </c>
      <c r="H18" s="13" t="s">
        <v>51</v>
      </c>
    </row>
    <row r="19" s="1" customFormat="1" ht="165" customHeight="1" spans="1:8">
      <c r="A19" s="7">
        <v>16</v>
      </c>
      <c r="B19" s="7" t="s">
        <v>52</v>
      </c>
      <c r="C19" s="7" t="str">
        <f>_xlfn.DISPIMG("ID_064A7F32032249CF827A9DDFBEA1B8AF",1)</f>
        <v>=DISPIMG("ID_064A7F32032249CF827A9DDFBEA1B8AF",1)</v>
      </c>
      <c r="D19" s="7" t="s">
        <v>50</v>
      </c>
      <c r="E19" s="7" t="s">
        <v>24</v>
      </c>
      <c r="F19" s="7" t="s">
        <v>39</v>
      </c>
      <c r="G19" s="7">
        <v>5</v>
      </c>
      <c r="H19" s="14"/>
    </row>
  </sheetData>
  <mergeCells count="15">
    <mergeCell ref="A1:C1"/>
    <mergeCell ref="A2:H2"/>
    <mergeCell ref="C4:C5"/>
    <mergeCell ref="C7:C8"/>
    <mergeCell ref="C9:C10"/>
    <mergeCell ref="C11:C13"/>
    <mergeCell ref="C15:C16"/>
    <mergeCell ref="D7:D8"/>
    <mergeCell ref="D9:D10"/>
    <mergeCell ref="F11:F12"/>
    <mergeCell ref="H4:H5"/>
    <mergeCell ref="H7:H8"/>
    <mergeCell ref="H9:H10"/>
    <mergeCell ref="H11:H13"/>
    <mergeCell ref="H18:H1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A1" sqref="A1:G1"/>
    </sheetView>
  </sheetViews>
  <sheetFormatPr defaultColWidth="9.81666666666667" defaultRowHeight="12.75" outlineLevelCol="6"/>
  <cols>
    <col min="1" max="1" width="4.225" style="1" customWidth="1"/>
    <col min="2" max="2" width="4.90833333333333" style="1" customWidth="1"/>
    <col min="3" max="3" width="20.375" style="1" customWidth="1"/>
    <col min="4" max="4" width="14.4583333333333" style="1" customWidth="1"/>
    <col min="5" max="5" width="48.5" style="3" customWidth="1"/>
    <col min="6" max="6" width="9.81666666666667" style="1"/>
    <col min="7" max="7" width="33.375" style="3" customWidth="1"/>
    <col min="8" max="16384" width="9.81666666666667" style="1"/>
  </cols>
  <sheetData>
    <row r="1" s="1" customFormat="1" ht="32" customHeight="1" spans="1:7">
      <c r="A1" s="4" t="s">
        <v>53</v>
      </c>
      <c r="B1" s="4"/>
      <c r="C1" s="4"/>
      <c r="D1" s="4"/>
      <c r="E1" s="4"/>
      <c r="F1" s="4"/>
      <c r="G1" s="5"/>
    </row>
    <row r="2" s="2" customFormat="1" ht="28" customHeight="1" spans="1:7">
      <c r="A2" s="6" t="s">
        <v>2</v>
      </c>
      <c r="B2" s="6" t="s">
        <v>3</v>
      </c>
      <c r="C2" s="6" t="s">
        <v>4</v>
      </c>
      <c r="D2" s="6" t="s">
        <v>5</v>
      </c>
      <c r="E2" s="6" t="s">
        <v>54</v>
      </c>
      <c r="F2" s="7" t="s">
        <v>55</v>
      </c>
      <c r="G2" s="8" t="s">
        <v>9</v>
      </c>
    </row>
    <row r="3" s="2" customFormat="1" ht="165" customHeight="1" spans="1:7">
      <c r="A3" s="6">
        <v>1</v>
      </c>
      <c r="B3" s="6" t="s">
        <v>10</v>
      </c>
      <c r="C3" s="6" t="str">
        <f>_xlfn.DISPIMG("ID_9D4420E2D487416C8B3EFACF302A3AB7",1)</f>
        <v>=DISPIMG("ID_9D4420E2D487416C8B3EFACF302A3AB7",1)</v>
      </c>
      <c r="D3" s="6" t="s">
        <v>11</v>
      </c>
      <c r="E3" s="9" t="s">
        <v>56</v>
      </c>
      <c r="F3" s="7"/>
      <c r="G3" s="8" t="s">
        <v>57</v>
      </c>
    </row>
    <row r="4" s="1" customFormat="1" ht="165" customHeight="1" spans="1:7">
      <c r="A4" s="7">
        <v>2</v>
      </c>
      <c r="B4" s="7" t="s">
        <v>15</v>
      </c>
      <c r="C4" s="6"/>
      <c r="D4" s="7" t="s">
        <v>16</v>
      </c>
      <c r="E4" s="9"/>
      <c r="F4" s="7"/>
      <c r="G4" s="8"/>
    </row>
    <row r="5" s="2" customFormat="1" ht="90" customHeight="1" spans="1:7">
      <c r="A5" s="6">
        <v>3</v>
      </c>
      <c r="B5" s="6" t="s">
        <v>18</v>
      </c>
      <c r="C5" s="6" t="str">
        <f>_xlfn.DISPIMG("ID_423141A1CD6B404EA84929AAF8A2A124",1)</f>
        <v>=DISPIMG("ID_423141A1CD6B404EA84929AAF8A2A124",1)</v>
      </c>
      <c r="D5" s="6" t="s">
        <v>19</v>
      </c>
      <c r="E5" s="9" t="s">
        <v>21</v>
      </c>
      <c r="F5" s="7"/>
      <c r="G5" s="8"/>
    </row>
    <row r="6" s="2" customFormat="1" ht="156" customHeight="1" spans="1:7">
      <c r="A6" s="7">
        <v>4</v>
      </c>
      <c r="B6" s="10" t="s">
        <v>22</v>
      </c>
      <c r="C6" s="6" t="str">
        <f>_xlfn.DISPIMG("ID_D882822142AC4E98A4256781CC0AF3C3",1)</f>
        <v>=DISPIMG("ID_D882822142AC4E98A4256781CC0AF3C3",1)</v>
      </c>
      <c r="D6" s="10" t="s">
        <v>23</v>
      </c>
      <c r="E6" s="9" t="s">
        <v>58</v>
      </c>
      <c r="F6" s="7"/>
      <c r="G6" s="8" t="s">
        <v>57</v>
      </c>
    </row>
    <row r="7" s="2" customFormat="1" ht="156" customHeight="1" spans="1:7">
      <c r="A7" s="6">
        <v>5</v>
      </c>
      <c r="B7" s="10" t="s">
        <v>26</v>
      </c>
      <c r="C7" s="6"/>
      <c r="D7" s="10"/>
      <c r="E7" s="9"/>
      <c r="F7" s="7"/>
      <c r="G7" s="8"/>
    </row>
    <row r="8" s="2" customFormat="1" ht="147" customHeight="1" spans="1:7">
      <c r="A8" s="7">
        <v>6</v>
      </c>
      <c r="B8" s="10" t="s">
        <v>28</v>
      </c>
      <c r="C8" s="6" t="str">
        <f>_xlfn.DISPIMG("ID_14ECE0CF985046019ED51AA117574210",1)</f>
        <v>=DISPIMG("ID_14ECE0CF985046019ED51AA117574210",1)</v>
      </c>
      <c r="D8" s="10" t="s">
        <v>29</v>
      </c>
      <c r="E8" s="9" t="s">
        <v>59</v>
      </c>
      <c r="F8" s="7"/>
      <c r="G8" s="8" t="s">
        <v>57</v>
      </c>
    </row>
    <row r="9" s="2" customFormat="1" ht="147" customHeight="1" spans="1:7">
      <c r="A9" s="6">
        <v>7</v>
      </c>
      <c r="B9" s="10" t="s">
        <v>26</v>
      </c>
      <c r="C9" s="6"/>
      <c r="D9" s="10"/>
      <c r="E9" s="9"/>
      <c r="F9" s="7"/>
      <c r="G9" s="8"/>
    </row>
    <row r="10" s="2" customFormat="1" ht="52" customHeight="1" spans="1:7">
      <c r="A10" s="7">
        <v>8</v>
      </c>
      <c r="B10" s="6" t="s">
        <v>31</v>
      </c>
      <c r="C10" s="6" t="str">
        <f>_xlfn.DISPIMG("ID_68D92BA411A149F4B7BA70D0D264B474",1)</f>
        <v>=DISPIMG("ID_68D92BA411A149F4B7BA70D0D264B474",1)</v>
      </c>
      <c r="D10" s="6" t="s">
        <v>32</v>
      </c>
      <c r="E10" s="9" t="s">
        <v>34</v>
      </c>
      <c r="F10" s="7"/>
      <c r="G10" s="8"/>
    </row>
    <row r="11" s="2" customFormat="1" ht="52" customHeight="1" spans="1:7">
      <c r="A11" s="6">
        <v>9</v>
      </c>
      <c r="B11" s="7" t="s">
        <v>35</v>
      </c>
      <c r="C11" s="6"/>
      <c r="D11" s="7" t="s">
        <v>36</v>
      </c>
      <c r="E11" s="9"/>
      <c r="F11" s="7"/>
      <c r="G11" s="8"/>
    </row>
    <row r="12" s="1" customFormat="1" ht="52" customHeight="1" spans="1:7">
      <c r="A12" s="7">
        <v>10</v>
      </c>
      <c r="B12" s="10" t="s">
        <v>26</v>
      </c>
      <c r="C12" s="6"/>
      <c r="D12" s="7"/>
      <c r="E12" s="9"/>
      <c r="F12" s="7"/>
      <c r="G12" s="8"/>
    </row>
    <row r="13" s="1" customFormat="1" ht="97" customHeight="1" spans="1:7">
      <c r="A13" s="6">
        <v>11</v>
      </c>
      <c r="B13" s="7" t="s">
        <v>37</v>
      </c>
      <c r="C13" s="7" t="str">
        <f>_xlfn.DISPIMG("ID_DBB5B015D7D24F90A38E28CC1E3991E6",1)</f>
        <v>=DISPIMG("ID_DBB5B015D7D24F90A38E28CC1E3991E6",1)</v>
      </c>
      <c r="D13" s="7" t="s">
        <v>38</v>
      </c>
      <c r="E13" s="8" t="s">
        <v>40</v>
      </c>
      <c r="F13" s="7"/>
      <c r="G13" s="8"/>
    </row>
    <row r="14" s="1" customFormat="1" ht="65" customHeight="1" spans="1:7">
      <c r="A14" s="7">
        <v>12</v>
      </c>
      <c r="B14" s="7" t="s">
        <v>41</v>
      </c>
      <c r="C14" s="11" t="str">
        <f>_xlfn.DISPIMG("ID_37AF27D19DDA4CDAAA501DC4E0FBA914",1)</f>
        <v>=DISPIMG("ID_37AF27D19DDA4CDAAA501DC4E0FBA914",1)</v>
      </c>
      <c r="D14" s="7" t="s">
        <v>42</v>
      </c>
      <c r="E14" s="8" t="s">
        <v>43</v>
      </c>
      <c r="F14" s="7"/>
      <c r="G14" s="8"/>
    </row>
    <row r="15" s="1" customFormat="1" ht="65" customHeight="1" spans="1:7">
      <c r="A15" s="6">
        <v>13</v>
      </c>
      <c r="B15" s="7" t="s">
        <v>44</v>
      </c>
      <c r="C15" s="12"/>
      <c r="D15" s="7" t="s">
        <v>45</v>
      </c>
      <c r="E15" s="8" t="s">
        <v>43</v>
      </c>
      <c r="F15" s="7"/>
      <c r="G15" s="8"/>
    </row>
    <row r="16" s="1" customFormat="1" ht="322" customHeight="1" spans="1:7">
      <c r="A16" s="7">
        <v>14</v>
      </c>
      <c r="B16" s="7" t="s">
        <v>46</v>
      </c>
      <c r="C16" s="7" t="str">
        <f>_xlfn.DISPIMG("ID_9106F0CBFBFB4695BEDE63A08CF1EC27",1)</f>
        <v>=DISPIMG("ID_9106F0CBFBFB4695BEDE63A08CF1EC27",1)</v>
      </c>
      <c r="D16" s="7" t="s">
        <v>47</v>
      </c>
      <c r="E16" s="9" t="s">
        <v>60</v>
      </c>
      <c r="F16" s="7"/>
      <c r="G16" s="8" t="s">
        <v>57</v>
      </c>
    </row>
    <row r="17" s="1" customFormat="1" ht="150" customHeight="1" spans="1:7">
      <c r="A17" s="7">
        <v>15</v>
      </c>
      <c r="B17" s="7" t="s">
        <v>49</v>
      </c>
      <c r="C17" s="7" t="str">
        <f>_xlfn.DISPIMG("ID_B6AF473C9F3D42009E0F330330F3EC17",1)</f>
        <v>=DISPIMG("ID_B6AF473C9F3D42009E0F330330F3EC17",1)</v>
      </c>
      <c r="D17" s="7" t="s">
        <v>50</v>
      </c>
      <c r="E17" s="13" t="s">
        <v>61</v>
      </c>
      <c r="F17" s="7"/>
      <c r="G17" s="8" t="s">
        <v>62</v>
      </c>
    </row>
    <row r="18" s="1" customFormat="1" ht="150" customHeight="1" spans="1:7">
      <c r="A18" s="7">
        <v>16</v>
      </c>
      <c r="B18" s="7" t="s">
        <v>52</v>
      </c>
      <c r="C18" s="7" t="str">
        <f>_xlfn.DISPIMG("ID_064A7F32032249CF827A9DDFBEA1B8AF",1)</f>
        <v>=DISPIMG("ID_064A7F32032249CF827A9DDFBEA1B8AF",1)</v>
      </c>
      <c r="D18" s="7" t="s">
        <v>50</v>
      </c>
      <c r="E18" s="14"/>
      <c r="F18" s="7"/>
      <c r="G18" s="8"/>
    </row>
  </sheetData>
  <mergeCells count="23">
    <mergeCell ref="A1:G1"/>
    <mergeCell ref="C3:C4"/>
    <mergeCell ref="C6:C7"/>
    <mergeCell ref="C8:C9"/>
    <mergeCell ref="C10:C12"/>
    <mergeCell ref="C14:C15"/>
    <mergeCell ref="D6:D7"/>
    <mergeCell ref="D8:D9"/>
    <mergeCell ref="E3:E4"/>
    <mergeCell ref="E6:E7"/>
    <mergeCell ref="E8:E9"/>
    <mergeCell ref="E10:E12"/>
    <mergeCell ref="E17:E18"/>
    <mergeCell ref="F3:F4"/>
    <mergeCell ref="F6:F7"/>
    <mergeCell ref="F8:F9"/>
    <mergeCell ref="F10:F12"/>
    <mergeCell ref="F17:F18"/>
    <mergeCell ref="G3:G4"/>
    <mergeCell ref="G6:G7"/>
    <mergeCell ref="G8:G9"/>
    <mergeCell ref="G10:G12"/>
    <mergeCell ref="G17:G18"/>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邵世影</cp:lastModifiedBy>
  <dcterms:created xsi:type="dcterms:W3CDTF">2023-05-14T03:15:00Z</dcterms:created>
  <dcterms:modified xsi:type="dcterms:W3CDTF">2026-09-04T14:50:00Z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686902CA064A40498DBE86B33F15C27A_13</vt:lpwstr>
  </property>
  <property fmtid="{D5CDD505-2E9C-101B-9397-08002B2CF9AE}" pid="4" name="CalculationRule">
    <vt:i4>0</vt:i4>
  </property>
</Properties>
</file>