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040" windowHeight="9420"/>
  </bookViews>
  <sheets>
    <sheet name="信息表" sheetId="3" r:id="rId1"/>
  </sheets>
  <definedNames>
    <definedName name="_xlnm._FilterDatabase" localSheetId="0" hidden="1">信息表!$A$3:$H$9</definedName>
    <definedName name="_xlnm.Database" localSheetId="0">信息表!$D$4:$H$9</definedName>
    <definedName name="_xlnm.Database">#REF!</definedName>
    <definedName name="_xlnm.Print_Titles" localSheetId="0">信息表!$1:$3</definedName>
  </definedNames>
  <calcPr calcId="145621"/>
</workbook>
</file>

<file path=xl/calcChain.xml><?xml version="1.0" encoding="utf-8"?>
<calcChain xmlns="http://schemas.openxmlformats.org/spreadsheetml/2006/main">
  <c r="J8" i="3" l="1"/>
  <c r="J6" i="3"/>
  <c r="J7" i="3"/>
  <c r="L5" i="3" l="1"/>
  <c r="L4" i="3"/>
  <c r="J9" i="3"/>
  <c r="K8" i="3" l="1"/>
  <c r="L8" i="3" s="1"/>
  <c r="K9" i="3"/>
  <c r="L9" i="3" s="1"/>
  <c r="K7" i="3"/>
  <c r="L7" i="3" s="1"/>
  <c r="K6" i="3"/>
  <c r="L6" i="3" s="1"/>
</calcChain>
</file>

<file path=xl/sharedStrings.xml><?xml version="1.0" encoding="utf-8"?>
<sst xmlns="http://schemas.openxmlformats.org/spreadsheetml/2006/main" count="43" uniqueCount="35">
  <si>
    <t>LG2026004E0002</t>
  </si>
  <si>
    <t>LG2026004E0003</t>
  </si>
  <si>
    <t>LG2026004E0004</t>
  </si>
  <si>
    <t>LG2026004E0005</t>
  </si>
  <si>
    <t>序号</t>
  </si>
  <si>
    <t>招聘单位</t>
  </si>
  <si>
    <t>岗位名称</t>
  </si>
  <si>
    <t>岗位编号</t>
  </si>
  <si>
    <t>拟聘人数</t>
  </si>
  <si>
    <t>身份证号</t>
  </si>
  <si>
    <t>手机号码</t>
  </si>
  <si>
    <t>笔试成绩</t>
    <phoneticPr fontId="2" type="noConversion"/>
  </si>
  <si>
    <t>深圳市龙岗第二外国语学校（集团）</t>
  </si>
  <si>
    <t>篮球
教练员</t>
  </si>
  <si>
    <t>羽毛球
教练员</t>
  </si>
  <si>
    <t>艺术体操
教练员</t>
  </si>
  <si>
    <t>深圳科学高中
龙岗五和学校</t>
  </si>
  <si>
    <t>橄榄球
教练员</t>
  </si>
  <si>
    <t>面试成绩</t>
  </si>
  <si>
    <t>入围体检</t>
  </si>
  <si>
    <t>综合成绩</t>
    <phoneticPr fontId="2" type="noConversion"/>
  </si>
  <si>
    <t>综合成绩排名</t>
    <phoneticPr fontId="2" type="noConversion"/>
  </si>
  <si>
    <t>深圳市龙岗区公办中小学2026年5月公开招聘体育教练员成绩及入围体检人员名单</t>
    <phoneticPr fontId="2" type="noConversion"/>
  </si>
  <si>
    <t>360403******190918</t>
  </si>
  <si>
    <t>173*****129</t>
  </si>
  <si>
    <t>371426******252415</t>
  </si>
  <si>
    <t>176*****486</t>
  </si>
  <si>
    <t>440307******194915</t>
  </si>
  <si>
    <t>173*****249</t>
  </si>
  <si>
    <t>440307******074820</t>
  </si>
  <si>
    <t>176*****433</t>
  </si>
  <si>
    <t>441202******182030</t>
  </si>
  <si>
    <t>178*****080</t>
  </si>
  <si>
    <t>522623******150021</t>
  </si>
  <si>
    <t>180*****082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</si>
</sst>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pane ySplit="3" topLeftCell="A4" activePane="bottomLeft" state="frozen"/>
      <selection pane="bottomLeft" activeCell="M8" sqref="M8"/>
    </sheetView>
  </sheetViews>
  <sheetFormatPr defaultColWidth="20.21875" defaultRowHeight="12" x14ac:dyDescent="0.25"/>
  <cols>
    <col min="1" max="1" width="5" style="3" customWidth="1"/>
    <col min="2" max="2" width="12.88671875" style="3" customWidth="1"/>
    <col min="3" max="3" width="8.88671875" style="3" customWidth="1"/>
    <col min="4" max="4" width="9.44140625" style="5" customWidth="1"/>
    <col min="5" max="5" width="5.109375" style="5" customWidth="1"/>
    <col min="6" max="6" width="20.33203125" style="5" customWidth="1"/>
    <col min="7" max="7" width="15.33203125" style="5" customWidth="1"/>
    <col min="8" max="8" width="9" style="6" customWidth="1"/>
    <col min="9" max="12" width="8.33203125" style="3" customWidth="1"/>
    <col min="13" max="16384" width="20.21875" style="3"/>
  </cols>
  <sheetData>
    <row r="1" spans="1:12" ht="25.8" customHeight="1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2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8.8" customHeight="1" x14ac:dyDescent="0.25">
      <c r="A3" s="1" t="s">
        <v>4</v>
      </c>
      <c r="B3" s="1" t="s">
        <v>5</v>
      </c>
      <c r="C3" s="1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10" t="s">
        <v>18</v>
      </c>
      <c r="J3" s="10" t="s">
        <v>20</v>
      </c>
      <c r="K3" s="10" t="s">
        <v>21</v>
      </c>
      <c r="L3" s="10" t="s">
        <v>19</v>
      </c>
    </row>
    <row r="4" spans="1:12" ht="34.950000000000003" customHeight="1" x14ac:dyDescent="0.25">
      <c r="A4" s="7">
        <v>1</v>
      </c>
      <c r="B4" s="7" t="s">
        <v>12</v>
      </c>
      <c r="C4" s="7" t="s">
        <v>13</v>
      </c>
      <c r="D4" s="8" t="s">
        <v>0</v>
      </c>
      <c r="E4" s="8">
        <v>1</v>
      </c>
      <c r="F4" s="8" t="s">
        <v>27</v>
      </c>
      <c r="G4" s="8" t="s">
        <v>28</v>
      </c>
      <c r="H4" s="9">
        <v>69.400000000000006</v>
      </c>
      <c r="I4" s="13">
        <v>63.12</v>
      </c>
      <c r="J4" s="11"/>
      <c r="K4" s="12"/>
      <c r="L4" s="10" t="str">
        <f>IF(I4&gt;=70,IF(K4&lt;=E4,"是","否"),"否")</f>
        <v>否</v>
      </c>
    </row>
    <row r="5" spans="1:12" ht="34.950000000000003" customHeight="1" x14ac:dyDescent="0.25">
      <c r="A5" s="1">
        <v>2</v>
      </c>
      <c r="B5" s="1" t="s">
        <v>12</v>
      </c>
      <c r="C5" s="1" t="s">
        <v>13</v>
      </c>
      <c r="D5" s="2" t="s">
        <v>0</v>
      </c>
      <c r="E5" s="2">
        <v>1</v>
      </c>
      <c r="F5" s="2" t="s">
        <v>29</v>
      </c>
      <c r="G5" s="2" t="s">
        <v>30</v>
      </c>
      <c r="H5" s="4">
        <v>62</v>
      </c>
      <c r="I5" s="13">
        <v>68.746666666666698</v>
      </c>
      <c r="J5" s="11"/>
      <c r="K5" s="12"/>
      <c r="L5" s="10" t="str">
        <f>IF(I5&gt;=70,IF(K5&lt;=E5,"是","否"),"否")</f>
        <v>否</v>
      </c>
    </row>
    <row r="6" spans="1:12" ht="34.950000000000003" customHeight="1" x14ac:dyDescent="0.25">
      <c r="A6" s="7">
        <v>3</v>
      </c>
      <c r="B6" s="7" t="s">
        <v>12</v>
      </c>
      <c r="C6" s="7" t="s">
        <v>14</v>
      </c>
      <c r="D6" s="8" t="s">
        <v>1</v>
      </c>
      <c r="E6" s="8">
        <v>1</v>
      </c>
      <c r="F6" s="8" t="s">
        <v>31</v>
      </c>
      <c r="G6" s="8" t="s">
        <v>32</v>
      </c>
      <c r="H6" s="9">
        <v>53.2</v>
      </c>
      <c r="I6" s="13">
        <v>79.3333333333333</v>
      </c>
      <c r="J6" s="11">
        <f>ROUND(H6*0.4+I6*0.6,2)</f>
        <v>68.88</v>
      </c>
      <c r="K6" s="12">
        <f>SUMPRODUCT((D$4:D$9=D6)*(J$4:J$9&gt;J6))+1</f>
        <v>1</v>
      </c>
      <c r="L6" s="10" t="str">
        <f>IF(I6&gt;=70,IF(K6&lt;=E6,"是","否"),"否")</f>
        <v>是</v>
      </c>
    </row>
    <row r="7" spans="1:12" ht="34.950000000000003" customHeight="1" x14ac:dyDescent="0.25">
      <c r="A7" s="1">
        <v>4</v>
      </c>
      <c r="B7" s="1" t="s">
        <v>12</v>
      </c>
      <c r="C7" s="1" t="s">
        <v>15</v>
      </c>
      <c r="D7" s="2" t="s">
        <v>2</v>
      </c>
      <c r="E7" s="2">
        <v>1</v>
      </c>
      <c r="F7" s="2" t="s">
        <v>33</v>
      </c>
      <c r="G7" s="2" t="s">
        <v>34</v>
      </c>
      <c r="H7" s="4">
        <v>54.4</v>
      </c>
      <c r="I7" s="13">
        <v>79.5</v>
      </c>
      <c r="J7" s="11">
        <f>ROUND(H7*0.4+I7*0.6,2)</f>
        <v>69.459999999999994</v>
      </c>
      <c r="K7" s="12">
        <f>SUMPRODUCT((D$4:D$9=D7)*(J$4:J$9&gt;J7))+1</f>
        <v>1</v>
      </c>
      <c r="L7" s="10" t="str">
        <f>IF(I7&gt;=70,IF(K7&lt;=E7,"是","否"),"否")</f>
        <v>是</v>
      </c>
    </row>
    <row r="8" spans="1:12" ht="34.950000000000003" customHeight="1" x14ac:dyDescent="0.25">
      <c r="A8" s="7">
        <v>5</v>
      </c>
      <c r="B8" s="7" t="s">
        <v>16</v>
      </c>
      <c r="C8" s="7" t="s">
        <v>17</v>
      </c>
      <c r="D8" s="8" t="s">
        <v>3</v>
      </c>
      <c r="E8" s="8">
        <v>1</v>
      </c>
      <c r="F8" s="8" t="s">
        <v>25</v>
      </c>
      <c r="G8" s="8" t="s">
        <v>26</v>
      </c>
      <c r="H8" s="9">
        <v>63.4</v>
      </c>
      <c r="I8" s="13">
        <v>87.283333333333303</v>
      </c>
      <c r="J8" s="11">
        <f>ROUND(H8*0.4+I8*0.6,2)</f>
        <v>77.73</v>
      </c>
      <c r="K8" s="12">
        <f>SUMPRODUCT((D$4:D$9=D8)*(J$4:J$9&gt;J8))+1</f>
        <v>1</v>
      </c>
      <c r="L8" s="10" t="str">
        <f>IF(I8&gt;=70,IF(K8&lt;=E8,"是","否"),"否")</f>
        <v>是</v>
      </c>
    </row>
    <row r="9" spans="1:12" ht="34.950000000000003" customHeight="1" x14ac:dyDescent="0.25">
      <c r="A9" s="1">
        <v>6</v>
      </c>
      <c r="B9" s="1" t="s">
        <v>16</v>
      </c>
      <c r="C9" s="1" t="s">
        <v>17</v>
      </c>
      <c r="D9" s="2" t="s">
        <v>3</v>
      </c>
      <c r="E9" s="2">
        <v>1</v>
      </c>
      <c r="F9" s="2" t="s">
        <v>23</v>
      </c>
      <c r="G9" s="2" t="s">
        <v>24</v>
      </c>
      <c r="H9" s="4">
        <v>66.2</v>
      </c>
      <c r="I9" s="13">
        <v>80.150000000000006</v>
      </c>
      <c r="J9" s="11">
        <f>ROUND(H9*0.4+I9*0.6,2)</f>
        <v>74.569999999999993</v>
      </c>
      <c r="K9" s="12">
        <f>SUMPRODUCT((D$4:D$9=D9)*(J$4:J$9&gt;J9))+1</f>
        <v>2</v>
      </c>
      <c r="L9" s="10" t="str">
        <f>IF(I9&gt;=70,IF(K9&lt;=E9,"是","否"),"否")</f>
        <v>否</v>
      </c>
    </row>
  </sheetData>
  <sortState ref="A4:N9">
    <sortCondition ref="D4:D9"/>
    <sortCondition ref="K4:K9"/>
  </sortState>
  <mergeCells count="2">
    <mergeCell ref="A1:L1"/>
    <mergeCell ref="A2:L2"/>
  </mergeCells>
  <phoneticPr fontId="2" type="noConversion"/>
  <printOptions horizontalCentered="1"/>
  <pageMargins left="0.39370078740157483" right="0.39370078740157483" top="0.47244094488188981" bottom="0.59055118110236227" header="0.51181102362204722" footer="0.39370078740157483"/>
  <pageSetup paperSize="9" scale="95" orientation="landscape" r:id="rId1"/>
  <headerFooter scaleWithDoc="0" alignWithMargins="0">
    <oddFooter>&amp;R第&amp;P页，共&amp;N页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信息表</vt:lpstr>
      <vt:lpstr>信息表!Database</vt:lpstr>
      <vt:lpstr>信息表!Print_Titles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黄利云</cp:lastModifiedBy>
  <cp:lastPrinted>2026-08-24T07:17:29Z</cp:lastPrinted>
  <dcterms:created xsi:type="dcterms:W3CDTF">2026-07-14T03:55:18Z</dcterms:created>
  <dcterms:modified xsi:type="dcterms:W3CDTF">2026-08-27T08:48:48Z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D2746DF014A64AE3A561222C5563D061</vt:lpwstr>
  </property>
  <property fmtid="{D5CDD505-2E9C-101B-9397-08002B2CF9AE}" pid="3" name="KSOProductBuildVer">
    <vt:lpwstr>2052-11.8.2.11718</vt:lpwstr>
  </property>
</Properties>
</file>