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204"/>
  </bookViews>
  <sheets>
    <sheet name="爱卫消杀核减" sheetId="1" r:id="rId1"/>
  </sheets>
  <definedNames>
    <definedName name="_xlnm._FilterDatabase" localSheetId="0" hidden="1">爱卫消杀核减!$A$3:$N$31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<sst xmlns="http://schemas.openxmlformats.org/spreadsheetml/2006/main" count="74" uniqueCount="52">
  <si>
    <t xml:space="preserve">2026年爱卫四害消杀核减明细表（2026年3月-2027年2月）  </t>
  </si>
  <si>
    <t>序号</t>
  </si>
  <si>
    <t>社区</t>
  </si>
  <si>
    <t>核减名称（带*为部分核减）</t>
  </si>
  <si>
    <t>人行道核减面积（m²）</t>
  </si>
  <si>
    <t>门店门前核减面积（m²）</t>
  </si>
  <si>
    <t>人行天桥核减面积（m²）</t>
  </si>
  <si>
    <t>市政绿化管养核减面积（m²）</t>
  </si>
  <si>
    <t>公园绿地、硬地、登山核减面积（m²）</t>
  </si>
  <si>
    <t>核减时间</t>
  </si>
  <si>
    <t>核减月数</t>
  </si>
  <si>
    <t>单价（元/㎡/年）</t>
  </si>
  <si>
    <t>月核减金额（元）</t>
  </si>
  <si>
    <t>累计核减金额（元）</t>
  </si>
  <si>
    <t>备注</t>
  </si>
  <si>
    <t>良安田社区</t>
  </si>
  <si>
    <t>丹平路辅路（部分）</t>
  </si>
  <si>
    <t>鹅公岭社区</t>
  </si>
  <si>
    <t>平湖大街1天桥</t>
  </si>
  <si>
    <t>2026.3.1-2027.2.28</t>
  </si>
  <si>
    <t>大丰街西</t>
  </si>
  <si>
    <t>大丰街东</t>
  </si>
  <si>
    <t>永盛街东1</t>
  </si>
  <si>
    <t>新成街东1</t>
  </si>
  <si>
    <t>天鹅公园北</t>
  </si>
  <si>
    <t>唯美街</t>
  </si>
  <si>
    <t>上木古社区</t>
  </si>
  <si>
    <t>生态园路</t>
  </si>
  <si>
    <t>山厦社区</t>
  </si>
  <si>
    <t>井头岭村</t>
  </si>
  <si>
    <t>大井路</t>
  </si>
  <si>
    <t>新村中心广场</t>
  </si>
  <si>
    <t>惠华西路天桥</t>
  </si>
  <si>
    <t>力昌社区</t>
  </si>
  <si>
    <t>力新街南</t>
  </si>
  <si>
    <t>力新街北</t>
  </si>
  <si>
    <t>凤凰社区</t>
  </si>
  <si>
    <t>平湖大街天桥</t>
  </si>
  <si>
    <t>禾花社区</t>
  </si>
  <si>
    <t>平新北路3天桥</t>
  </si>
  <si>
    <t>辅城坳社区</t>
  </si>
  <si>
    <t>永新路</t>
  </si>
  <si>
    <t>辅城坳新村</t>
  </si>
  <si>
    <t>平龙西路辅路</t>
  </si>
  <si>
    <t>新桥老村1</t>
  </si>
  <si>
    <t>新南社区</t>
  </si>
  <si>
    <t>大新东巷道辅路</t>
  </si>
  <si>
    <t>大和路辅路</t>
  </si>
  <si>
    <t>平湖公园</t>
  </si>
  <si>
    <t>一级绿地</t>
  </si>
  <si>
    <t>二级绿地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</si>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</sst>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1">
    <font>
      <sz val="11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</font>
    <font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9" fillId="0" borderId="0" xfId="0" applyFont="1" applyFill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0" fillId="0" borderId="4" xfId="0" applyFill="1" applyBorder="1">
      <alignment vertical="center"/>
    </xf>
    <xf numFmtId="0" fontId="0" fillId="0" borderId="5" xfId="0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43" fontId="3" fillId="0" borderId="4" xfId="0" applyNumberFormat="1" applyFont="1" applyFill="1" applyBorder="1" applyAlignment="1">
      <alignment horizontal="center" vertical="center"/>
    </xf>
    <xf numFmtId="43" fontId="3" fillId="0" borderId="4" xfId="0" applyNumberFormat="1" applyFont="1" applyBorder="1" applyAlignment="1">
      <alignment horizontal="center" vertical="center"/>
    </xf>
    <xf numFmtId="43" fontId="10" fillId="0" borderId="4" xfId="0" applyNumberFormat="1" applyFont="1" applyFill="1" applyBorder="1" applyAlignment="1">
      <alignment horizontal="center" vertical="center" wrapText="1"/>
    </xf>
    <xf numFmtId="4" fontId="11" fillId="0" borderId="0" xfId="0" applyNumberFormat="1" applyFon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AH39"/>
  <sheetViews>
    <sheetView tabSelected="1" zoomScale="85" zoomScaleNormal="85" workbookViewId="0">
      <selection activeCell="H27" sqref="H26:H27"/>
    </sheetView>
  </sheetViews>
  <sheetFormatPr defaultColWidth="9" defaultRowHeight="14.4"/>
  <cols>
    <col min="1" max="1" width="6.62962962962963" customWidth="1"/>
    <col min="2" max="2" width="12.5462962962963" customWidth="1"/>
    <col min="3" max="3" width="19.8703703703704" customWidth="1"/>
    <col min="4" max="5" width="18.3796296296296" customWidth="1"/>
    <col min="6" max="7" width="18.3796296296296" style="1" customWidth="1"/>
    <col min="8" max="8" width="22.8703703703704" style="1" customWidth="1"/>
    <col min="9" max="9" width="24.0462962962963" style="1" hidden="1" customWidth="1"/>
    <col min="10" max="10" width="10.3796296296296" hidden="1" customWidth="1"/>
    <col min="11" max="11" width="10.8796296296296" customWidth="1"/>
    <col min="12" max="12" width="13.1296296296296" customWidth="1"/>
    <col min="13" max="13" width="16.6296296296296" customWidth="1"/>
    <col min="14" max="14" width="11.2314814814815" customWidth="1"/>
  </cols>
  <sheetData>
    <row r="1" ht="24" spans="1:34">
      <c r="A1" s="1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8" customHeight="1" spans="1:34">
      <c r="A2" s="1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ht="31.2" spans="1:34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ht="19" customHeight="1" spans="1:34">
      <c r="A4" s="7">
        <v>1</v>
      </c>
      <c r="B4" s="8" t="s">
        <v>15</v>
      </c>
      <c r="C4" s="9" t="s">
        <v>16</v>
      </c>
      <c r="D4" s="10"/>
      <c r="E4" s="9">
        <v>2128.47</v>
      </c>
      <c r="F4" s="11"/>
      <c r="G4" s="12"/>
      <c r="H4" s="12"/>
      <c r="I4" s="12"/>
      <c r="J4" s="13"/>
      <c r="K4" s="14">
        <v>0.973</v>
      </c>
      <c r="L4" s="15">
        <f>E4*K4/12</f>
        <v>172.5834425</v>
      </c>
      <c r="M4" s="16">
        <f>E4*K4</f>
        <v>2071.00131</v>
      </c>
      <c r="N4" s="1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ht="19" customHeight="1" spans="1:34">
      <c r="A5" s="7">
        <v>2</v>
      </c>
      <c r="B5" s="18" t="s">
        <v>17</v>
      </c>
      <c r="C5" s="19" t="s">
        <v>18</v>
      </c>
      <c r="D5" s="19"/>
      <c r="E5" s="19"/>
      <c r="F5" s="12">
        <v>528.6</v>
      </c>
      <c r="G5" s="12"/>
      <c r="H5" s="12"/>
      <c r="I5" s="12" t="s">
        <v>19</v>
      </c>
      <c r="J5" s="13">
        <v>12</v>
      </c>
      <c r="K5" s="14">
        <v>0.973</v>
      </c>
      <c r="L5" s="15">
        <f>F5*K5/12</f>
        <v>42.86065</v>
      </c>
      <c r="M5" s="16">
        <f>F5*K5/12*J5</f>
        <v>514.3278</v>
      </c>
      <c r="N5" s="12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ht="19" customHeight="1" spans="1:34">
      <c r="A6" s="7">
        <v>3</v>
      </c>
      <c r="B6" s="8"/>
      <c r="C6" s="9" t="s">
        <v>20</v>
      </c>
      <c r="D6" s="10"/>
      <c r="E6" s="9">
        <v>5722.77</v>
      </c>
      <c r="F6" s="11"/>
      <c r="G6" s="12"/>
      <c r="H6" s="12"/>
      <c r="I6" s="12" t="s">
        <v>19</v>
      </c>
      <c r="J6" s="13">
        <v>12</v>
      </c>
      <c r="K6" s="14">
        <v>0.973</v>
      </c>
      <c r="L6" s="15">
        <f t="shared" ref="L6:L11" si="0">E6*K6/12</f>
        <v>464.0212675</v>
      </c>
      <c r="M6" s="16">
        <f t="shared" ref="M6:M11" si="1">E6*K6/12*J6</f>
        <v>5568.25521</v>
      </c>
      <c r="N6" s="17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ht="19" customHeight="1" spans="1:34">
      <c r="A7" s="7">
        <v>4</v>
      </c>
      <c r="B7" s="8"/>
      <c r="C7" s="9" t="s">
        <v>21</v>
      </c>
      <c r="D7" s="10"/>
      <c r="E7" s="9">
        <v>2079.73</v>
      </c>
      <c r="F7" s="11"/>
      <c r="G7" s="12"/>
      <c r="H7" s="12"/>
      <c r="I7" s="12" t="s">
        <v>19</v>
      </c>
      <c r="J7" s="13">
        <v>12</v>
      </c>
      <c r="K7" s="14">
        <v>0.973</v>
      </c>
      <c r="L7" s="15">
        <f t="shared" si="0"/>
        <v>168.631440833333</v>
      </c>
      <c r="M7" s="16">
        <f t="shared" si="1"/>
        <v>2023.57729</v>
      </c>
      <c r="N7" s="17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ht="19" customHeight="1" spans="1:34">
      <c r="A8" s="7">
        <v>5</v>
      </c>
      <c r="B8" s="8"/>
      <c r="C8" s="9" t="s">
        <v>22</v>
      </c>
      <c r="D8" s="10"/>
      <c r="E8" s="9">
        <v>1691.44</v>
      </c>
      <c r="F8" s="11"/>
      <c r="G8" s="12"/>
      <c r="H8" s="12"/>
      <c r="I8" s="12" t="s">
        <v>19</v>
      </c>
      <c r="J8" s="13">
        <v>12</v>
      </c>
      <c r="K8" s="14">
        <v>0.973</v>
      </c>
      <c r="L8" s="15">
        <f t="shared" si="0"/>
        <v>137.147593333333</v>
      </c>
      <c r="M8" s="16">
        <f t="shared" si="1"/>
        <v>1645.77112</v>
      </c>
      <c r="N8" s="17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ht="19" customHeight="1" spans="1:34">
      <c r="A9" s="7">
        <v>6</v>
      </c>
      <c r="B9" s="8"/>
      <c r="C9" s="9" t="s">
        <v>23</v>
      </c>
      <c r="D9" s="10"/>
      <c r="E9" s="9">
        <v>1688.46</v>
      </c>
      <c r="F9" s="11"/>
      <c r="G9" s="12"/>
      <c r="H9" s="12"/>
      <c r="I9" s="12" t="s">
        <v>19</v>
      </c>
      <c r="J9" s="13">
        <v>12</v>
      </c>
      <c r="K9" s="14">
        <v>0.973</v>
      </c>
      <c r="L9" s="15">
        <f t="shared" si="0"/>
        <v>136.905965</v>
      </c>
      <c r="M9" s="16">
        <f t="shared" si="1"/>
        <v>1642.87158</v>
      </c>
      <c r="N9" s="17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ht="19" customHeight="1" spans="1:34">
      <c r="A10" s="7">
        <v>7</v>
      </c>
      <c r="B10" s="8"/>
      <c r="C10" s="9" t="s">
        <v>24</v>
      </c>
      <c r="D10" s="10"/>
      <c r="E10" s="20">
        <v>5269.4</v>
      </c>
      <c r="F10" s="11"/>
      <c r="G10" s="12"/>
      <c r="H10" s="12"/>
      <c r="I10" s="12" t="s">
        <v>19</v>
      </c>
      <c r="J10" s="13">
        <v>12</v>
      </c>
      <c r="K10" s="14">
        <v>0.973</v>
      </c>
      <c r="L10" s="15">
        <f t="shared" si="0"/>
        <v>427.260516666667</v>
      </c>
      <c r="M10" s="16">
        <f t="shared" si="1"/>
        <v>5127.1262</v>
      </c>
      <c r="N10" s="17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ht="19" customHeight="1" spans="1:34">
      <c r="A11" s="7">
        <v>8</v>
      </c>
      <c r="B11" s="21"/>
      <c r="C11" s="9" t="s">
        <v>25</v>
      </c>
      <c r="D11" s="10"/>
      <c r="E11" s="20">
        <v>151</v>
      </c>
      <c r="F11" s="11"/>
      <c r="G11" s="12"/>
      <c r="H11" s="12"/>
      <c r="I11" s="12" t="s">
        <v>19</v>
      </c>
      <c r="J11" s="13">
        <v>12</v>
      </c>
      <c r="K11" s="14">
        <v>0.973</v>
      </c>
      <c r="L11" s="15">
        <f t="shared" si="0"/>
        <v>12.2435833333333</v>
      </c>
      <c r="M11" s="16">
        <f t="shared" si="1"/>
        <v>146.923</v>
      </c>
      <c r="N11" s="17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="1" customFormat="1" ht="19" customHeight="1" spans="1:34">
      <c r="A12" s="7">
        <v>9</v>
      </c>
      <c r="B12" s="21" t="s">
        <v>26</v>
      </c>
      <c r="C12" s="10" t="s">
        <v>27</v>
      </c>
      <c r="D12" s="10">
        <v>1081.78</v>
      </c>
      <c r="E12" s="19"/>
      <c r="F12" s="12"/>
      <c r="G12" s="12"/>
      <c r="H12" s="12"/>
      <c r="I12" s="12"/>
      <c r="J12" s="13"/>
      <c r="K12" s="14">
        <v>0.973</v>
      </c>
      <c r="L12" s="15">
        <f>D12*K12/12</f>
        <v>87.7143283333333</v>
      </c>
      <c r="M12" s="16">
        <f>D12*K12</f>
        <v>1052.57194</v>
      </c>
      <c r="N12" s="17"/>
    </row>
    <row r="13" s="1" customFormat="1" ht="19" customHeight="1" spans="1:34">
      <c r="A13" s="7">
        <v>10</v>
      </c>
      <c r="B13" s="9" t="s">
        <v>28</v>
      </c>
      <c r="C13" s="10" t="s">
        <v>29</v>
      </c>
      <c r="D13" s="10"/>
      <c r="E13" s="19">
        <v>9383.54</v>
      </c>
      <c r="F13" s="12"/>
      <c r="G13" s="12"/>
      <c r="H13" s="12"/>
      <c r="I13" s="12" t="s">
        <v>19</v>
      </c>
      <c r="J13" s="13">
        <v>12</v>
      </c>
      <c r="K13" s="14">
        <v>0.973</v>
      </c>
      <c r="L13" s="15">
        <f>E13*K13/12</f>
        <v>760.848701666667</v>
      </c>
      <c r="M13" s="16">
        <f>E13*K13/12*J13</f>
        <v>9130.18442</v>
      </c>
      <c r="N13" s="17"/>
    </row>
    <row r="14" s="2" customFormat="1" ht="19" customHeight="1" spans="1:34">
      <c r="A14" s="7">
        <v>11</v>
      </c>
      <c r="B14" s="9"/>
      <c r="C14" s="10" t="s">
        <v>30</v>
      </c>
      <c r="D14" s="10"/>
      <c r="E14" s="19">
        <v>1149.22</v>
      </c>
      <c r="F14" s="12"/>
      <c r="G14" s="12"/>
      <c r="H14" s="12"/>
      <c r="I14" s="12"/>
      <c r="J14" s="13"/>
      <c r="K14" s="14">
        <v>0.973</v>
      </c>
      <c r="L14" s="15">
        <f>E14*K14/12</f>
        <v>93.1825883333333</v>
      </c>
      <c r="M14" s="16">
        <f>E14*K14</f>
        <v>1118.19106</v>
      </c>
      <c r="N14" s="17"/>
      <c r="O14" s="22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s="2" customFormat="1" ht="19" customHeight="1" spans="1:34">
      <c r="A15" s="7">
        <v>12</v>
      </c>
      <c r="B15" s="9"/>
      <c r="C15" s="10" t="s">
        <v>31</v>
      </c>
      <c r="D15" s="10"/>
      <c r="E15" s="10">
        <v>3574.72</v>
      </c>
      <c r="F15" s="12"/>
      <c r="G15" s="12"/>
      <c r="H15" s="12"/>
      <c r="I15" s="12" t="s">
        <v>19</v>
      </c>
      <c r="J15" s="13">
        <v>12</v>
      </c>
      <c r="K15" s="14">
        <v>0.973</v>
      </c>
      <c r="L15" s="15">
        <f>E15*K15/12</f>
        <v>289.850213333333</v>
      </c>
      <c r="M15" s="16">
        <f>E15*K15/12*J15</f>
        <v>3478.20256</v>
      </c>
      <c r="N15" s="17"/>
      <c r="O15" s="22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="2" customFormat="1" ht="19" customHeight="1" spans="1:34">
      <c r="A16" s="7">
        <v>13</v>
      </c>
      <c r="B16" s="9"/>
      <c r="C16" s="10" t="s">
        <v>32</v>
      </c>
      <c r="D16" s="10"/>
      <c r="E16" s="10"/>
      <c r="F16" s="12">
        <v>981.69</v>
      </c>
      <c r="G16" s="12"/>
      <c r="H16" s="12"/>
      <c r="I16" s="12" t="s">
        <v>19</v>
      </c>
      <c r="J16" s="13">
        <v>12</v>
      </c>
      <c r="K16" s="14">
        <v>0.973</v>
      </c>
      <c r="L16" s="15">
        <f>F16*K16/12</f>
        <v>79.5986975</v>
      </c>
      <c r="M16" s="16">
        <f>F16*K16/12*J16</f>
        <v>955.18437</v>
      </c>
      <c r="N16" s="23"/>
      <c r="O16" s="22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</row>
    <row r="17" s="2" customFormat="1" ht="19" customHeight="1" spans="1:34">
      <c r="A17" s="7">
        <v>14</v>
      </c>
      <c r="B17" s="9" t="s">
        <v>33</v>
      </c>
      <c r="C17" s="10" t="s">
        <v>34</v>
      </c>
      <c r="D17" s="10"/>
      <c r="E17" s="10">
        <v>1320.89</v>
      </c>
      <c r="F17" s="12"/>
      <c r="G17" s="12"/>
      <c r="H17" s="12"/>
      <c r="I17" s="12" t="s">
        <v>19</v>
      </c>
      <c r="J17" s="13">
        <v>12</v>
      </c>
      <c r="K17" s="14">
        <v>0.973</v>
      </c>
      <c r="L17" s="15">
        <f>E17*K17/12</f>
        <v>107.102164166667</v>
      </c>
      <c r="M17" s="16">
        <f>E17*K17/12*J17</f>
        <v>1285.22597</v>
      </c>
      <c r="N17" s="23"/>
      <c r="O17" s="22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customFormat="1" ht="19" customHeight="1" spans="1:34">
      <c r="A18" s="7">
        <v>15</v>
      </c>
      <c r="B18" s="9"/>
      <c r="C18" s="10" t="s">
        <v>35</v>
      </c>
      <c r="D18" s="10"/>
      <c r="E18" s="10">
        <v>14367.62</v>
      </c>
      <c r="F18" s="12"/>
      <c r="G18" s="12"/>
      <c r="H18" s="12"/>
      <c r="I18" s="12" t="s">
        <v>19</v>
      </c>
      <c r="J18" s="13">
        <v>12</v>
      </c>
      <c r="K18" s="14">
        <v>0.973</v>
      </c>
      <c r="L18" s="15">
        <f>E18*K18/12</f>
        <v>1164.97452166667</v>
      </c>
      <c r="M18" s="15">
        <f>E18*K18</f>
        <v>13979.69426</v>
      </c>
      <c r="N18" s="23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</row>
    <row r="19" customFormat="1" ht="19" customHeight="1" spans="1:34">
      <c r="A19" s="7">
        <v>16</v>
      </c>
      <c r="B19" s="19" t="s">
        <v>36</v>
      </c>
      <c r="C19" s="9" t="s">
        <v>37</v>
      </c>
      <c r="D19" s="9"/>
      <c r="E19" s="9"/>
      <c r="F19" s="12">
        <v>463.63</v>
      </c>
      <c r="G19" s="12"/>
      <c r="H19" s="12"/>
      <c r="I19" s="12" t="s">
        <v>19</v>
      </c>
      <c r="J19" s="13">
        <v>12</v>
      </c>
      <c r="K19" s="14">
        <v>0.973</v>
      </c>
      <c r="L19" s="15">
        <f>F19*K19/12</f>
        <v>37.5926658333333</v>
      </c>
      <c r="M19" s="16">
        <f>F19*K19/12*J19</f>
        <v>451.11199</v>
      </c>
      <c r="N19" s="24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customFormat="1" ht="19" customHeight="1" spans="1:34">
      <c r="A20" s="7">
        <v>17</v>
      </c>
      <c r="B20" s="19" t="s">
        <v>38</v>
      </c>
      <c r="C20" s="9" t="s">
        <v>39</v>
      </c>
      <c r="D20" s="9"/>
      <c r="E20" s="9"/>
      <c r="F20" s="12">
        <v>447.29</v>
      </c>
      <c r="G20" s="12"/>
      <c r="H20" s="12"/>
      <c r="I20" s="12" t="s">
        <v>19</v>
      </c>
      <c r="J20" s="13">
        <v>12</v>
      </c>
      <c r="K20" s="14">
        <v>0.973</v>
      </c>
      <c r="L20" s="15">
        <f>F20*K20/12</f>
        <v>36.2677641666667</v>
      </c>
      <c r="M20" s="16">
        <f>F20*K20/12*J20</f>
        <v>435.21317</v>
      </c>
      <c r="N20" s="24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</row>
    <row r="21" ht="19" customHeight="1" spans="1:34">
      <c r="A21" s="7">
        <v>18</v>
      </c>
      <c r="B21" s="19" t="s">
        <v>40</v>
      </c>
      <c r="C21" s="9" t="s">
        <v>41</v>
      </c>
      <c r="D21" s="9">
        <v>1079.97</v>
      </c>
      <c r="E21" s="9"/>
      <c r="F21" s="12"/>
      <c r="G21" s="12"/>
      <c r="H21" s="12"/>
      <c r="I21" s="12" t="s">
        <v>19</v>
      </c>
      <c r="J21" s="13">
        <v>12</v>
      </c>
      <c r="K21" s="14">
        <v>0.973</v>
      </c>
      <c r="L21" s="15">
        <f>D21*K21/12</f>
        <v>87.5675675</v>
      </c>
      <c r="M21" s="16">
        <f>D21*K21/12*J21</f>
        <v>1050.81081</v>
      </c>
      <c r="N21" s="25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ht="19" customHeight="1" spans="1:34">
      <c r="A22" s="7">
        <v>19</v>
      </c>
      <c r="B22" s="19"/>
      <c r="C22" s="26" t="s">
        <v>42</v>
      </c>
      <c r="D22" s="9"/>
      <c r="E22" s="9">
        <v>7461.32</v>
      </c>
      <c r="F22" s="27"/>
      <c r="G22" s="27"/>
      <c r="H22" s="12"/>
      <c r="I22" s="12" t="s">
        <v>19</v>
      </c>
      <c r="J22" s="7">
        <v>12</v>
      </c>
      <c r="K22" s="14">
        <v>0.973</v>
      </c>
      <c r="L22" s="15">
        <f>E22*K22/12</f>
        <v>604.988696666667</v>
      </c>
      <c r="M22" s="16">
        <f>E22*K22/12*J22</f>
        <v>7259.86436</v>
      </c>
      <c r="N22" s="24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</row>
    <row r="23" ht="45" customHeight="1" spans="1:34">
      <c r="A23" s="7">
        <v>20</v>
      </c>
      <c r="B23" s="19"/>
      <c r="C23" s="26" t="s">
        <v>43</v>
      </c>
      <c r="D23" s="9"/>
      <c r="E23" s="9">
        <v>1682.52</v>
      </c>
      <c r="F23" s="27"/>
      <c r="G23" s="27"/>
      <c r="H23" s="12"/>
      <c r="I23" s="12" t="s">
        <v>19</v>
      </c>
      <c r="J23" s="7">
        <v>12</v>
      </c>
      <c r="K23" s="14">
        <v>0.973</v>
      </c>
      <c r="L23" s="15">
        <f>E23*K23/12</f>
        <v>136.42433</v>
      </c>
      <c r="M23" s="16">
        <f>E23*K23/12*J23</f>
        <v>1637.09196</v>
      </c>
      <c r="N23" s="24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</row>
    <row r="24" ht="19" customHeight="1" spans="1:34">
      <c r="A24" s="7">
        <v>21</v>
      </c>
      <c r="B24" s="19"/>
      <c r="C24" s="9" t="s">
        <v>44</v>
      </c>
      <c r="D24" s="9"/>
      <c r="E24" s="9">
        <v>22580.69</v>
      </c>
      <c r="F24" s="12"/>
      <c r="G24" s="12"/>
      <c r="H24" s="12"/>
      <c r="I24" s="12" t="s">
        <v>19</v>
      </c>
      <c r="J24" s="13">
        <v>12</v>
      </c>
      <c r="K24" s="14">
        <v>0.973</v>
      </c>
      <c r="L24" s="15">
        <f>E24*K24/12</f>
        <v>1830.91761416667</v>
      </c>
      <c r="M24" s="16">
        <f>E24*K24/12*J24</f>
        <v>21971.01137</v>
      </c>
      <c r="N24" s="24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</row>
    <row r="25" ht="19" customHeight="1" spans="1:34">
      <c r="A25" s="7">
        <v>22</v>
      </c>
      <c r="B25" s="9" t="s">
        <v>45</v>
      </c>
      <c r="C25" s="9" t="s">
        <v>46</v>
      </c>
      <c r="D25" s="9"/>
      <c r="E25" s="9">
        <v>13991.44</v>
      </c>
      <c r="F25" s="12"/>
      <c r="G25" s="12"/>
      <c r="H25" s="12"/>
      <c r="I25" s="12" t="s">
        <v>19</v>
      </c>
      <c r="J25" s="28">
        <v>12</v>
      </c>
      <c r="K25" s="14">
        <v>0.973</v>
      </c>
      <c r="L25" s="15">
        <f>E25*K25/12</f>
        <v>1134.47259333333</v>
      </c>
      <c r="M25" s="16">
        <f>E25*K25/12*J25</f>
        <v>13613.67112</v>
      </c>
      <c r="N25" s="29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ht="19" customHeight="1" spans="1:34">
      <c r="A26" s="7">
        <v>23</v>
      </c>
      <c r="B26" s="9"/>
      <c r="C26" s="26" t="s">
        <v>47</v>
      </c>
      <c r="D26" s="26"/>
      <c r="E26" s="9">
        <v>8778.14</v>
      </c>
      <c r="F26" s="12"/>
      <c r="G26" s="12"/>
      <c r="H26" s="12"/>
      <c r="I26" s="12" t="s">
        <v>19</v>
      </c>
      <c r="J26" s="13">
        <v>12</v>
      </c>
      <c r="K26" s="14">
        <v>0.973</v>
      </c>
      <c r="L26" s="15">
        <f>E26*K26/12</f>
        <v>711.760851666667</v>
      </c>
      <c r="M26" s="16">
        <f>E26*K26/12*J26</f>
        <v>8541.13022</v>
      </c>
      <c r="N26" s="29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</row>
    <row r="27" ht="19" customHeight="1" spans="1:34">
      <c r="A27" s="7">
        <v>24</v>
      </c>
      <c r="B27" s="9"/>
      <c r="C27" s="26" t="s">
        <v>37</v>
      </c>
      <c r="D27" s="26"/>
      <c r="E27" s="26"/>
      <c r="F27" s="12">
        <v>463.63</v>
      </c>
      <c r="G27" s="12"/>
      <c r="H27" s="12"/>
      <c r="I27" s="12" t="s">
        <v>19</v>
      </c>
      <c r="J27" s="13">
        <v>12</v>
      </c>
      <c r="K27" s="14">
        <v>0.973</v>
      </c>
      <c r="L27" s="15">
        <f>F27*K27/12</f>
        <v>37.5926658333333</v>
      </c>
      <c r="M27" s="16">
        <f>F27*K27/12*J27</f>
        <v>451.11199</v>
      </c>
      <c r="N27" s="29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</row>
    <row r="28" ht="19" customHeight="1" spans="1:34">
      <c r="A28" s="7">
        <v>25</v>
      </c>
      <c r="B28" s="9" t="s">
        <v>48</v>
      </c>
      <c r="C28" s="9"/>
      <c r="D28" s="9"/>
      <c r="E28" s="9"/>
      <c r="F28" s="9"/>
      <c r="G28" s="9"/>
      <c r="H28" s="20">
        <v>4504.61</v>
      </c>
      <c r="I28" s="12" t="s">
        <v>19</v>
      </c>
      <c r="J28" s="9">
        <v>12</v>
      </c>
      <c r="K28" s="9">
        <v>0.973</v>
      </c>
      <c r="L28" s="20">
        <f>H28*K28/12</f>
        <v>365.248794166667</v>
      </c>
      <c r="M28" s="20">
        <f>H28*K28/12*J28</f>
        <v>4382.98553</v>
      </c>
      <c r="N28" s="30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</row>
    <row r="29" ht="19" customHeight="1" spans="1:34">
      <c r="A29" s="7">
        <v>26</v>
      </c>
      <c r="B29" s="9" t="s">
        <v>49</v>
      </c>
      <c r="C29" s="26"/>
      <c r="D29" s="26"/>
      <c r="E29" s="26"/>
      <c r="F29" s="12"/>
      <c r="G29" s="12"/>
      <c r="H29" s="12"/>
      <c r="I29" s="12"/>
      <c r="J29" s="28"/>
      <c r="K29" s="9">
        <v>0.973</v>
      </c>
      <c r="L29" s="20">
        <f>G29*K29/12</f>
        <v>0</v>
      </c>
      <c r="M29" s="20">
        <f>G29*K29</f>
        <v>0</v>
      </c>
      <c r="N29" s="14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ht="19" customHeight="1" spans="1:34">
      <c r="A30" s="7">
        <v>27</v>
      </c>
      <c r="B30" s="9" t="s">
        <v>50</v>
      </c>
      <c r="C30" s="26"/>
      <c r="D30" s="26"/>
      <c r="E30" s="26"/>
      <c r="F30" s="12"/>
      <c r="G30" s="12">
        <v>13023.87</v>
      </c>
      <c r="H30" s="12"/>
      <c r="I30" s="12"/>
      <c r="J30" s="28"/>
      <c r="K30" s="9">
        <v>0.973</v>
      </c>
      <c r="L30" s="20">
        <f>G30*K30/12</f>
        <v>1056.0187925</v>
      </c>
      <c r="M30" s="20">
        <f>G30*K30</f>
        <v>12672.22551</v>
      </c>
      <c r="N30" s="14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</row>
    <row r="31" ht="16" customHeight="1" spans="1:34">
      <c r="A31" s="31"/>
      <c r="B31" s="32" t="s">
        <v>51</v>
      </c>
      <c r="C31" s="30"/>
      <c r="D31" s="33">
        <f>SUM(D5:D28)</f>
        <v>2161.75</v>
      </c>
      <c r="E31" s="34">
        <f>SUM(E4:E28)</f>
        <v>103021.37</v>
      </c>
      <c r="F31" s="34">
        <f>SUM(F5:F28)</f>
        <v>2884.84</v>
      </c>
      <c r="G31" s="34">
        <f>SUM(G5:G30)</f>
        <v>13023.87</v>
      </c>
      <c r="H31" s="34">
        <f>SUM(H5:H28)</f>
        <v>4504.61</v>
      </c>
      <c r="I31" s="30"/>
      <c r="J31" s="30"/>
      <c r="K31" s="32"/>
      <c r="L31" s="35">
        <f>SUM(L4:L30)</f>
        <v>10183.77801</v>
      </c>
      <c r="M31" s="35">
        <f>SUM(M4:M30)</f>
        <v>122205.33612</v>
      </c>
      <c r="N31" s="30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32" ht="6" customHeight="1" spans="1:34"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</row>
    <row r="37" ht="20.4" spans="13:13">
      <c r="M37" s="36"/>
    </row>
    <row r="38" ht="20.4" spans="13:13">
      <c r="M38" s="36"/>
    </row>
    <row r="39" spans="13:13">
      <c r="M39" s="37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3:N31" etc:filterBottomFollowUsedRange="0">
    <extLst/>
  </autoFilter>
  <mergeCells count="9">
    <mergeCell ref="B1:N1"/>
    <mergeCell ref="D2:E2"/>
    <mergeCell ref="B5:B11"/>
    <mergeCell ref="B13:B16"/>
    <mergeCell ref="B17:B18"/>
    <mergeCell ref="B21:B24"/>
    <mergeCell ref="B25:B27"/>
    <mergeCell ref="N17:N18"/>
    <mergeCell ref="N21:N24"/>
  </mergeCells>
  <pageMargins left="0.75" right="0.75" top="0.590277777777778" bottom="0.550694444444444" header="0.5" footer="0.5"/>
  <pageSetup paperSize="9" scale="70" fitToHeight="0" orientation="landscape"/>
  <headerFooter/>
  <ignoredErrors>
    <ignoredError sqref="B20:F20 B18:F18 B17:H17 G16:H16 B27:H27 B21 H18:H21 D21:F21 B19:E19 F13:H13 D15 F15:H15 D16:E16 B15:B16 G5:H5 C5:E5 O5:AH5 A1 C1:AH1 I3:AH3 A3:G3 A2:AH2 A32:AH32 N31:AH31 H31:K31 A31:C31 B28:G28 K28:AH28 J27:AH27 K21 N13:AH13 K13 J5:M5 J16:AH17 N18:AH21 J18:K20 N24:AH24 J24:K24 F24:H24 D24 B24 K15:AH15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4 1 4 5 2 8 6 4 2 2 5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3 " / > < p i x e l a t o r L i s t   s h e e t S t i d = " 4 " / > < / p i x e l a t o r s > 
</file>

<file path=customXml/item3.xml>��< ? x m l   v e r s i o n = " 1 . 0 "   s t a n d a l o n e = " y e s " ? > < i n d e p e n d e n t V i e w s   x m l n s = " h t t p s : / / w e b . w p s . c n / e t / 2 0 1 8 / m a i n " /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A02B7E37-CEC0-4786-9FA4-411A3DC596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WWO_wpscloud_20250806173754-cb0c0c2a42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爱卫消杀核减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杨文文(城管，市政）</dc:creator>
  <cp:lastModifiedBy>廿</cp:lastModifiedBy>
  <dcterms:created xsi:type="dcterms:W3CDTF">2024-09-17T19:54:00Z</dcterms:created>
  <dcterms:modified xsi:type="dcterms:W3CDTF">2026-01-12T02:17:42Z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0F395428162C4BAC8FEB6BB7D202A94D_13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