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1" sheetId="7" r:id="rId1"/>
  </sheets>
  <definedNames>
    <definedName name="_xlnm._FilterDatabase" localSheetId="0" hidden="1">'1'!$A$3:$G$556</definedName>
    <definedName name="_xlnm.Print_Titles" localSheetId="0">'1'!$3:$3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<sst xmlns="http://schemas.openxmlformats.org/spreadsheetml/2006/main" count="1668" uniqueCount="540">
  <si>
    <t>附件1</t>
  </si>
  <si>
    <t>更正</t>
  </si>
  <si>
    <r>
      <rPr>
        <b/>
        <sz val="12"/>
        <rFont val="宋体"/>
        <charset val="134"/>
      </rPr>
      <t>采购目录（采购编号：SZLGDLRMYY-HC-20250</t>
    </r>
    <r>
      <rPr>
        <b/>
        <sz val="12"/>
        <color rgb="FFFF0000"/>
        <rFont val="宋体"/>
        <charset val="134"/>
      </rPr>
      <t>39</t>
    </r>
    <r>
      <rPr>
        <b/>
        <sz val="12"/>
        <rFont val="宋体"/>
        <charset val="134"/>
      </rPr>
      <t>）</t>
    </r>
  </si>
  <si>
    <t>序号</t>
  </si>
  <si>
    <t>参考产品名称</t>
  </si>
  <si>
    <t>参考规格</t>
  </si>
  <si>
    <t xml:space="preserve">单位 </t>
  </si>
  <si>
    <t>最小单位限价（元/人份；元/ml）</t>
  </si>
  <si>
    <t>备注</t>
  </si>
  <si>
    <t>乙型肝炎病毒表面抗原（HBsAg）测定试剂盒（化学发光免疫分析法）</t>
  </si>
  <si>
    <t>2×50人份</t>
  </si>
  <si>
    <t>盒</t>
  </si>
  <si>
    <t>适用于：全自动生免一体机MT8000（CL-8000i，BS-2800M）</t>
  </si>
  <si>
    <t>A包</t>
  </si>
  <si>
    <t>乙型肝炎病毒表面抗体（Anti-HBs）测定试剂盒（化学发光免疫分析法）</t>
  </si>
  <si>
    <t>乙型肝炎病毒e抗原测定试剂盒（化学发光免疫分析法）</t>
  </si>
  <si>
    <t>乙型肝炎病毒e抗体测定试剂盒（化学发光免疫分析法）</t>
  </si>
  <si>
    <t>乙型肝炎病毒核心抗体测定试剂盒（化学发光免疫分析法）</t>
  </si>
  <si>
    <t>人类免疫缺陷病毒抗原抗体（HIV）测定试剂盒（化学发光免疫分析法）</t>
  </si>
  <si>
    <t>丙型肝炎病毒抗体检测试剂盒（化学发光免疫分析法）</t>
  </si>
  <si>
    <t>梅毒螺旋体抗体测定试剂盒（化学发光免疫分析法）</t>
  </si>
  <si>
    <t>2×100人份</t>
  </si>
  <si>
    <t>乙型肝炎病毒表面抗原校准品</t>
  </si>
  <si>
    <t>3×2.0mL</t>
  </si>
  <si>
    <t>乙型肝炎病毒表面抗体校准品</t>
  </si>
  <si>
    <t>乙型肝炎病毒e抗原校准品</t>
  </si>
  <si>
    <t>2×2.0mL</t>
  </si>
  <si>
    <t>C0 1x1.2mL,C1 1x1.0mL，C2 1x1.0mL</t>
  </si>
  <si>
    <t>乙型肝炎病毒e抗体校准品</t>
  </si>
  <si>
    <t>乙型肝炎病毒核心抗体校准品</t>
  </si>
  <si>
    <t>人类免疫缺陷病毒抗原抗体校准品</t>
  </si>
  <si>
    <t>丙型肝炎病毒抗体校准品</t>
  </si>
  <si>
    <t>梅毒螺旋体抗体校准品</t>
  </si>
  <si>
    <t>乙型肝炎病毒表面抗原质控品（阴性）</t>
  </si>
  <si>
    <t>（阴性）3×2.0mL</t>
  </si>
  <si>
    <t>乙型肝炎病毒表面抗原质控品（阳性）</t>
  </si>
  <si>
    <t>（阳性）3×2.0mL</t>
  </si>
  <si>
    <t>乙型肝炎病毒表面抗体质控品（阴性）</t>
  </si>
  <si>
    <t>乙型肝炎病毒表面抗体质控品（阳性）</t>
  </si>
  <si>
    <t>乙型肝炎病毒e抗原质控品（阴性）</t>
  </si>
  <si>
    <t>乙型肝炎病毒e抗原质控品（阳性）</t>
  </si>
  <si>
    <t>乙型肝炎病毒e抗体质控品（阴性）</t>
  </si>
  <si>
    <t>乙型肝炎病毒e抗体质控品（阳性）</t>
  </si>
  <si>
    <t>乙型肝炎病毒核心抗体质控品（阴性）</t>
  </si>
  <si>
    <t>乙型肝炎病毒核心抗体质控品（阳性）</t>
  </si>
  <si>
    <t>人类免疫缺陷病毒抗原抗体质控品（阴性）</t>
  </si>
  <si>
    <t>人类免疫缺陷病毒抗原抗体质控品（阳性）</t>
  </si>
  <si>
    <t>（阳性）6×2.0mL</t>
  </si>
  <si>
    <t>丙型肝炎病毒抗体质控品</t>
  </si>
  <si>
    <t>梅毒螺旋体抗体质控品</t>
  </si>
  <si>
    <t>游离三碘甲状腺原氨酸（FT3）测定试剂盒（化学发光免疫分析法）</t>
  </si>
  <si>
    <t>游离甲状腺素（FT4）测定试剂盒（化学发光免疫分析法）</t>
  </si>
  <si>
    <t>总三碘甲状腺原氨酸（T3）测定试剂盒（化学发光免疫分析法）</t>
  </si>
  <si>
    <t>总甲状腺素（T4）测定试剂盒（化学发光免疫分析法）</t>
  </si>
  <si>
    <t>促甲状腺激素（TSH）测定试剂盒（化学发光免疫分析法）</t>
  </si>
  <si>
    <t>甲状腺球蛋白（Tg）测定试剂盒（化学发光免疫分析法）</t>
  </si>
  <si>
    <t>甲状腺球蛋白抗体（Anti-Tg）测定试剂盒（化学发光免疫分析法）</t>
  </si>
  <si>
    <t>抗甲状腺过氧化物酶抗体（Anti-TPO）测定试剂盒（化学发光免疫分析法）</t>
  </si>
  <si>
    <t>反三碘甲状腺原氨酸测定试剂盒（化学发光免疫分析法）</t>
  </si>
  <si>
    <t>游离三碘甲状腺原氨酸校准品</t>
  </si>
  <si>
    <t>游离甲状腺素校准品</t>
  </si>
  <si>
    <t>总三碘甲状腺原氨酸校准品</t>
  </si>
  <si>
    <t>总甲状腺素校准品</t>
  </si>
  <si>
    <t>促甲状腺激素校准品</t>
  </si>
  <si>
    <t>甲状腺球蛋白校准品</t>
  </si>
  <si>
    <t>甲状腺球蛋白抗体校准品</t>
  </si>
  <si>
    <t>抗甲状腺过氧化物酶抗体校准品</t>
  </si>
  <si>
    <t>反三碘甲状腺原氨酸校准品</t>
  </si>
  <si>
    <t>3×1.0mL</t>
  </si>
  <si>
    <t>甲状腺相关自身抗体质控品</t>
  </si>
  <si>
    <t>（低值）3×2mL</t>
  </si>
  <si>
    <t>（高值）3×2mL</t>
  </si>
  <si>
    <t>甲状腺功能复合定值质控品</t>
  </si>
  <si>
    <t>（低值）1×5mL</t>
  </si>
  <si>
    <t>（高值）1×5mL</t>
  </si>
  <si>
    <t>（低值）3×5mL</t>
  </si>
  <si>
    <t>（高值）3×5mL</t>
  </si>
  <si>
    <t>反三碘甲状腺原氨酸质控品</t>
  </si>
  <si>
    <t>（低值）3×1.0mL</t>
  </si>
  <si>
    <t>（高值）3×1.0mL</t>
  </si>
  <si>
    <t>癌胚抗原（CEA）测定试剂盒（化学发光免疫分析法）</t>
  </si>
  <si>
    <t>甲胎蛋白（AFP）测定试剂盒（化学发光免疫分析法）</t>
  </si>
  <si>
    <t>肿瘤相关抗原CA125测定试剂盒（化学发光免疫分析法）</t>
  </si>
  <si>
    <t>癌抗原CA15-3测定试剂盒（化学发光免疫分析法）</t>
  </si>
  <si>
    <t>糖类抗原CA19-9测定试剂盒（化学发光免疫分析法）</t>
  </si>
  <si>
    <t>游离前列腺特异性抗原（FPSA）测定试剂盒（化学发光免疫分析法）</t>
  </si>
  <si>
    <t>总前列腺特异性抗原（t-PSA）测定试剂盒（化学发光免疫分析法）</t>
  </si>
  <si>
    <t>铁蛋白（FERR）测定试剂盒（化学发光免疫分析法）</t>
  </si>
  <si>
    <t>癌抗原CA72-4测定试剂盒（化学发光免疫分析法）</t>
  </si>
  <si>
    <t>神经元特异性烯醇化酶测定试剂盒（化学发光免疫分析法）</t>
  </si>
  <si>
    <t>细胞角蛋白19片段测定试剂盒（化学发光免疫分析法）</t>
  </si>
  <si>
    <t>胃蛋白酶原Ⅰ测定试剂盒（化学发光免疫分析法）</t>
  </si>
  <si>
    <t>胃蛋白酶原Ⅱ测定试剂盒（化学发光免疫分析法）</t>
  </si>
  <si>
    <t>胃泌素释放肽前体测定试剂盒（化学发光免疫分析法）</t>
  </si>
  <si>
    <t>鳞状上皮细胞癌抗原测定试剂盒(化学发光免疫分析法)</t>
  </si>
  <si>
    <t>人附睾蛋白4测定试剂盒(化学发光免疫分析法)</t>
  </si>
  <si>
    <t>糖类抗原242测定试剂盒（化学发光免疫分析法）</t>
  </si>
  <si>
    <t>糖类抗原50测定试剂盒（化学发光免疫分析法）</t>
  </si>
  <si>
    <t>癌胚抗原（CEA）校准品</t>
  </si>
  <si>
    <t>甲胎蛋白（AFP）校准品</t>
  </si>
  <si>
    <t>肿瘤相关抗原CA125校准品</t>
  </si>
  <si>
    <t>癌抗原CA15-3校准品</t>
  </si>
  <si>
    <t>糖类抗原CA19-9校准品</t>
  </si>
  <si>
    <t>游离前列腺特异性抗原校准品</t>
  </si>
  <si>
    <t>总前列腺特异性抗原校准品</t>
  </si>
  <si>
    <t>铁蛋白校准品</t>
  </si>
  <si>
    <t>癌抗原CA72-4校准品</t>
  </si>
  <si>
    <t>神经元特异性烯醇化酶校准品</t>
  </si>
  <si>
    <t>细胞角蛋白19片段校准品</t>
  </si>
  <si>
    <t>胃蛋白酶原Ⅰ校准品</t>
  </si>
  <si>
    <t>C0：1×1.2mL C1：1×1.0mL C2：1×1.0mL</t>
  </si>
  <si>
    <t>胃蛋白酶原Ⅱ校准品</t>
  </si>
  <si>
    <t>胃泌素释放肽前体校准品</t>
  </si>
  <si>
    <t>鳞状上皮细胞癌抗原校准品</t>
  </si>
  <si>
    <t>人附睾蛋白4校准品</t>
  </si>
  <si>
    <t>糖类抗原242校准品</t>
  </si>
  <si>
    <t>糖类抗原50校准品</t>
  </si>
  <si>
    <t>肿瘤标志物多项质控品</t>
  </si>
  <si>
    <t>神经元特异性烯醇化酶质控品</t>
  </si>
  <si>
    <t>（低值）3×2.0mL</t>
  </si>
  <si>
    <t>（高值）3×2.0mL</t>
  </si>
  <si>
    <t>胃炎相关质控品</t>
  </si>
  <si>
    <t>胃泌素释放肽前体质控品</t>
  </si>
  <si>
    <t>（高值3×1.0mL</t>
  </si>
  <si>
    <t>多项肿瘤标志物质控品</t>
  </si>
  <si>
    <t>促卵泡生成素（FSH）测定试剂盒（化学发光免疫分析法）</t>
  </si>
  <si>
    <t>促黄体生成素（LH）测定试剂盒（化学发光免疫分析法）</t>
  </si>
  <si>
    <t>垂体泌乳素（PRL）测定试剂盒（化学发光免疫分析法）</t>
  </si>
  <si>
    <t>雌二醇（E2）测定试剂盒（化学发光免疫分析法）</t>
  </si>
  <si>
    <t>雌三醇（E3）测定试剂盒（化学发光免疫分析法）</t>
  </si>
  <si>
    <t>睾酮(TESTO)测定试剂盒(化学发光免疫分析法)</t>
  </si>
  <si>
    <t>孕酮（PROG）测定试剂盒（化学发光免疫分析法）</t>
  </si>
  <si>
    <t>皮质醇（Cortisol）测定试剂盒（化学发光免疫分析法）</t>
  </si>
  <si>
    <t>硫酸脱氢表雄酮（DHEA-S）测定试剂盒（化学发光免疫分析法）</t>
  </si>
  <si>
    <t>促肾上腺皮质激素（ACTH）测定试剂盒（化学发光免疫分析法）</t>
  </si>
  <si>
    <t>总 β 人绒毛膜促性腺激素（Total β HCG）测定试剂盒（化学发光免疫分析法）</t>
  </si>
  <si>
    <t>抗缪勒管激素测定试剂盒（化学发光免疫分析法）</t>
  </si>
  <si>
    <t>总β人绒毛膜促性腺激素校准品</t>
  </si>
  <si>
    <t>促卵泡生成素校准品</t>
  </si>
  <si>
    <t>促黄体生成素校准品</t>
  </si>
  <si>
    <t>垂体泌乳素校准品</t>
  </si>
  <si>
    <t>睾酮校准品</t>
  </si>
  <si>
    <t>孕酮校准品</t>
  </si>
  <si>
    <t>雌二醇校准品</t>
  </si>
  <si>
    <t>雌三醇校准品</t>
  </si>
  <si>
    <t>皮质醇校准品</t>
  </si>
  <si>
    <t>硫酸脱氢表雄酮校准品</t>
  </si>
  <si>
    <t>促肾上腺皮质激素校准品</t>
  </si>
  <si>
    <t>生殖激素类复合定值质控品</t>
  </si>
  <si>
    <t>(低值)1×5mL</t>
  </si>
  <si>
    <t>(高值)1×5mL</t>
  </si>
  <si>
    <t>(低值)3×5mL</t>
  </si>
  <si>
    <t>(高值)3×5mL</t>
  </si>
  <si>
    <t>促肾上腺皮质激素质控品</t>
  </si>
  <si>
    <t>(低值)3×2.0mL</t>
  </si>
  <si>
    <t>(高值)3×2.0mL</t>
  </si>
  <si>
    <t>多项免疫复合定值质控品</t>
  </si>
  <si>
    <t>抗缪勒管激素质控品</t>
  </si>
  <si>
    <t>肌钙蛋白Ⅰ(TnI)测定试剂盒(化学发光免疫分析法)</t>
  </si>
  <si>
    <t>B型脑钠肽（BNP）测定试剂盒（化学发光免疫分析法）</t>
  </si>
  <si>
    <t>肌红蛋白（MYO）测定试剂盒（化学发光免疫分析法）</t>
  </si>
  <si>
    <t>肌酸激酶同工酶MB（CK-MB）测定试剂盒（化学发光免疫分析法）</t>
  </si>
  <si>
    <t>肌钙蛋白Ⅰ校准品</t>
  </si>
  <si>
    <t>B型脑钠肽校准品</t>
  </si>
  <si>
    <t>肌红蛋白校准品</t>
  </si>
  <si>
    <t>肌酸激酶同工酶MB校准品</t>
  </si>
  <si>
    <t>心肌标志物复合定值质控品</t>
  </si>
  <si>
    <t>(低值)3×2mL</t>
  </si>
  <si>
    <t>(高值)3×2mL</t>
  </si>
  <si>
    <t>胰岛素（Insulin）测定试剂盒（化学发光免疫分析法）</t>
  </si>
  <si>
    <t>C肽（C-Peptide）测定试剂盒（化学发光免疫分析法）</t>
  </si>
  <si>
    <t>胰岛素校准品</t>
  </si>
  <si>
    <t>C肽校准品</t>
  </si>
  <si>
    <t>维生素B12（VB12）测定试剂盒（化学发光免疫分析法）</t>
  </si>
  <si>
    <t>叶酸（Folate）测定试剂盒（化学发光免疫分析法）</t>
  </si>
  <si>
    <t>1×50人份</t>
  </si>
  <si>
    <t>1×100人份</t>
  </si>
  <si>
    <t>叶酸校准品</t>
  </si>
  <si>
    <t>维生素B12校准品</t>
  </si>
  <si>
    <t>总25-羟基维生素D（VD-T）测定试剂盒（化学发光免疫分析法）</t>
  </si>
  <si>
    <t>甲状旁腺素（PTH）测定试剂盒（化学发光免疫分析法）</t>
  </si>
  <si>
    <t>降钙素（CT）测定试剂盒（化学发光免疫分析法）</t>
  </si>
  <si>
    <t>总25-羟基维生素D校准品</t>
  </si>
  <si>
    <t>降钙素校准品</t>
  </si>
  <si>
    <t>甲状旁腺素校准品</t>
  </si>
  <si>
    <t>代谢类复合质控品</t>
  </si>
  <si>
    <t>Ⅲ型前胶原氨基端肽测定试剂盒（化学发光免疫分析法）</t>
  </si>
  <si>
    <t>Ⅳ型胶原测定试剂盒（化学发光免疫分析法）</t>
  </si>
  <si>
    <t>层粘连蛋白测定试剂盒（化学发光免疫分析法）</t>
  </si>
  <si>
    <t>透明质酸测定试剂盒（化学发光免疫分析法）</t>
  </si>
  <si>
    <t>肝纤维化质控品</t>
  </si>
  <si>
    <t>降钙素原测定试剂盒（化学发光免疫分析法）</t>
  </si>
  <si>
    <t>降钙素原校准品</t>
  </si>
  <si>
    <t>降钙素原质控品</t>
  </si>
  <si>
    <t>醛固酮（ALD）测定试剂盒（化学发光免疫分析法）</t>
  </si>
  <si>
    <t>肾素（Renin）测定试剂盒（化学发光免疫分析法）</t>
  </si>
  <si>
    <t>肾素校准品</t>
  </si>
  <si>
    <t>C0：1×1.2ml，C1：1×1.0ml；C2：1×1.0ml</t>
  </si>
  <si>
    <t>醛固酮校准品</t>
  </si>
  <si>
    <t>C0：1×1.0mL C1：1×1.0mL C2：1×1.0mL</t>
  </si>
  <si>
    <t>高血压相关质控品</t>
  </si>
  <si>
    <t>全自动免疫检验系统用底物液</t>
  </si>
  <si>
    <t>4x115ml</t>
  </si>
  <si>
    <t>4*75mL</t>
  </si>
  <si>
    <t>清洗液</t>
  </si>
  <si>
    <t>10L</t>
  </si>
  <si>
    <t>样本稀释液</t>
  </si>
  <si>
    <t>（自动）2×30mL</t>
  </si>
  <si>
    <t>（手动）6×8mL</t>
  </si>
  <si>
    <t>(阳性)3*0.8ml</t>
  </si>
  <si>
    <t>(阴性)3*0.8ml</t>
  </si>
  <si>
    <t>(阴性)3*1.4ml</t>
  </si>
  <si>
    <t>(阳性)6*1.4ml</t>
  </si>
  <si>
    <t>(阴性)3*0.7ml</t>
  </si>
  <si>
    <t>(阳性)3*0.7ml</t>
  </si>
  <si>
    <t>C0：4×0.3mL，C1：4×0.3mL，C2：4×0.3mL</t>
  </si>
  <si>
    <t>C0：6×0.3 mL，C1：6×0.3 mL</t>
  </si>
  <si>
    <t>C0：6×0.5 mL，C1：6×0.5 mL</t>
  </si>
  <si>
    <t>C0:4×0.52 mL,C1:4×0.52 mL,C2:4×0.52 mL</t>
  </si>
  <si>
    <t>C0:4×0.25 mL,C1:4×0.25 mL,C2:4×0.25 mL</t>
  </si>
  <si>
    <t>C0:4×0.22 mL,C1:4×0.22 mL,C2:4×0.22 mL</t>
  </si>
  <si>
    <t>C0:4×0.22mL,C1:4×0.22mL,C2:4×0.22mL</t>
  </si>
  <si>
    <t>C0:4×0.30 mL,C1:4×0.30 mL,C2:4×0.30 mL</t>
  </si>
  <si>
    <t>C0:4×0.28 mL,C1:4×0.28 mL,C2:4×0.28 mL</t>
  </si>
  <si>
    <t>C0:4×0.26 mL,C1:4×0.26 mL,C2:4×0.26 mL</t>
  </si>
  <si>
    <t>C0:4×0.55 mL,C1:4×0.55 mL,C2:4×0.55 mL</t>
  </si>
  <si>
    <t>C0:4×0.28 mL, C1:4×0.28 mL,C2:4×0.28 mL</t>
  </si>
  <si>
    <t>C0:4×0.3 mL,C1:4×0.3 mL,C2:4×0.3 mL</t>
  </si>
  <si>
    <t>C0:4×0.36 mL,C1:4×0.36 mL,C2:4×0.36 mL</t>
  </si>
  <si>
    <t>C0:4×0.45 mL,C1:4×0.45 mL,C2:4×0.45 mL</t>
  </si>
  <si>
    <t>C0:4×0.35 mL,C1:4×0.35 mL,C2:4×0.35 mL</t>
  </si>
  <si>
    <t>促甲状腺素受体抗体校准品</t>
  </si>
  <si>
    <t>C0：4×0.45 mL，C1：4×0.40mL，C2：4×0.40 mL</t>
  </si>
  <si>
    <t>（高值）3×2.0 mL</t>
  </si>
  <si>
    <t>（低值）3×2.0 mL</t>
  </si>
  <si>
    <t>促甲状腺素受体抗体（TRAb）测定试剂盒（化学发光免疫分析法）</t>
  </si>
  <si>
    <t>白介素6（IL-6）测定试剂盒（化学发光免疫分析法）</t>
  </si>
  <si>
    <t>白介素6校准品</t>
  </si>
  <si>
    <t>次抛规格C0：4×0.35mL; C1：4×0.30mL; C2：4×0.30mL</t>
  </si>
  <si>
    <t>白介素6质控品</t>
  </si>
  <si>
    <t>（低值）3×0.5mL</t>
  </si>
  <si>
    <t>（高值）3×0.5mL</t>
  </si>
  <si>
    <t>C0:4×0.3 mL，C1:4×0.3 mL，C2:4×0.3 mL</t>
  </si>
  <si>
    <t>高敏心肌肌钙蛋白I（hs-cTnI）测定试剂盒（化学发光免疫分析法）</t>
  </si>
  <si>
    <t>高敏心肌肌钙蛋白I校准品</t>
  </si>
  <si>
    <t>C0：4×0.50mL， C1：4×0.40mL， C2：4×0.40mL</t>
  </si>
  <si>
    <t>高敏心肌肌钙蛋白I质控品</t>
  </si>
  <si>
    <t>（水平1）3×1.00 mL</t>
  </si>
  <si>
    <t>（水平2）3×1.00 mL</t>
  </si>
  <si>
    <t>（水平3）3×1.00 mL</t>
  </si>
  <si>
    <t>氨基末端脑利钠肽前体（NT—proBNP）测定试剂盒（化学发光免疫分析法）</t>
  </si>
  <si>
    <t>氨基末端脑利钠肽前体校准品</t>
  </si>
  <si>
    <t>C0： 4×0.35mL， C1： 4×0.30mL， C2： 4×0.30mL</t>
  </si>
  <si>
    <t>氨基末端脑利钠肽前体质控品</t>
  </si>
  <si>
    <t>（低值）3×0.50 mL</t>
  </si>
  <si>
    <t>（高值）3×0.50 mL</t>
  </si>
  <si>
    <t>人生长激素测定试剂盒（化学发光免疫分析法）</t>
  </si>
  <si>
    <t>2*50人份</t>
  </si>
  <si>
    <t>2*100人份</t>
  </si>
  <si>
    <t>胰岛素样生长因子-1(IGF-1)测定试剂盒(化学发光免疫分析法)</t>
  </si>
  <si>
    <t>生长激素复合质控品</t>
  </si>
  <si>
    <t>（低值）3*0.80 mL</t>
  </si>
  <si>
    <t>（高值）3*0.80 mL</t>
  </si>
  <si>
    <t>胃泌素17（G-17）测定试剂盒（化学发光免疫分析法）</t>
  </si>
  <si>
    <t>2*100T</t>
  </si>
  <si>
    <t>2*50T</t>
  </si>
  <si>
    <t>胃泌素17校准品</t>
  </si>
  <si>
    <t>次抛规格：C0:4*0.3 mL，C1:4*0.3 mL，C2:4*0.3 mL</t>
  </si>
  <si>
    <t>胃蛋白酶原I（PG I）/胃蛋白酶原II（PG II）/胃泌素17（G-17）复合质控品</t>
  </si>
  <si>
    <t>（低值）3×0.8mL</t>
  </si>
  <si>
    <t>（高值）3×0.8mL</t>
  </si>
  <si>
    <t>（低值）1*5 mL</t>
  </si>
  <si>
    <t>（高值）1*5 mL</t>
  </si>
  <si>
    <t>（低值）3*5 mL</t>
  </si>
  <si>
    <t>（高值）3*5mL</t>
  </si>
  <si>
    <t>载脂蛋白A1（ApoA1）测定试剂盒（免疫透射比浊法）</t>
  </si>
  <si>
    <t>3*42mL+3*15mL</t>
  </si>
  <si>
    <t>载脂蛋白B（ApoB）测定试剂盒（免疫透射比浊法）</t>
  </si>
  <si>
    <t>脂蛋白(a)[Lp(a)]测定试剂盒(胶乳免疫比浊法)</t>
  </si>
  <si>
    <t>4*42mL+4*12mL</t>
  </si>
  <si>
    <t>D-二聚体（D-Dimer）测定试剂盒（胶乳增强免疫透射比浊法）</t>
  </si>
  <si>
    <t>1*40mL+1*15mL</t>
  </si>
  <si>
    <t>葡萄糖（Glu）测定试剂盒（己糖激酶法）</t>
  </si>
  <si>
    <t>6*44mL+3*45mL</t>
  </si>
  <si>
    <t>糖化血红蛋白（HbA1c）测定试剂盒（酶法）</t>
  </si>
  <si>
    <t>R1:2×40 mL＋R2:2×15 mL＋样本处理液:2×150 mL</t>
  </si>
  <si>
    <t>R1:2×40 mL＋R2:2×15 mL＋样本处理液:2×150 mL＋校准品:2×1 mL</t>
  </si>
  <si>
    <t>果糖胺（FUN）测定试剂盒（比色法）</t>
  </si>
  <si>
    <t>4*38+2*20+S:1*1.5mL</t>
  </si>
  <si>
    <t>β-羟丁酸（β-HB）测定试剂盒（酶比色法）</t>
  </si>
  <si>
    <t>1*60+1*17+S:1*1mL</t>
  </si>
  <si>
    <t>α-淀粉酶（α-AMY）测定试剂盒（连续检测法）</t>
  </si>
  <si>
    <t>脂肪酶（LIP）测定试剂盒（酶显色法）</t>
  </si>
  <si>
    <t>2*40mL+2*10mL</t>
  </si>
  <si>
    <t>钙（Ca）测定试剂盒（偶氮胂Ⅲ法）</t>
  </si>
  <si>
    <t>4*45mL</t>
  </si>
  <si>
    <t>无机磷（P）测定试剂盒（磷钼酸法）</t>
  </si>
  <si>
    <t>4*44mL+4*16mL</t>
  </si>
  <si>
    <t>镁（Mg）测定试剂盒（二甲苯胺蓝法）</t>
  </si>
  <si>
    <t>铁（Fe）测定试剂盒（比色法）</t>
  </si>
  <si>
    <t>4*37+2*16mL+S:1*1.5mL</t>
  </si>
  <si>
    <t>铁蛋白（FER）测定试剂盒（胶乳增强免疫透射比浊法）</t>
  </si>
  <si>
    <t>1*20mL+1*12mL+S:4*2mL</t>
  </si>
  <si>
    <t>转铁蛋白（TRF）测定试剂盒（免疫透射比浊法）</t>
  </si>
  <si>
    <t>1*45mL+1*7mL</t>
  </si>
  <si>
    <t>1*45mL+1*7mL+S:5*1mL</t>
  </si>
  <si>
    <t>不饱和铁结合力（UIBC）测定试剂盒（比色法）</t>
  </si>
  <si>
    <t>4*54+4*16+S:1*1</t>
  </si>
  <si>
    <t>葡萄糖-6-磷酸脱氢酶测定试剂盒（葡萄糖-6-磷酸底物法）</t>
  </si>
  <si>
    <t>2*40+2*12</t>
  </si>
  <si>
    <t>2*40mL+2*12mL+质控:低值1*1ml,高值1*1ml</t>
  </si>
  <si>
    <t>免疫球蛋白A（IgA）测定试剂盒（免疫透射比浊法）</t>
  </si>
  <si>
    <t>2*40mL+2*20mL</t>
  </si>
  <si>
    <t>免疫球蛋白G（IgG）测定试剂盒（免疫透射比浊法）</t>
  </si>
  <si>
    <t>免疫球蛋白M（IgM）测定试剂盒（免疫透射比浊法）</t>
  </si>
  <si>
    <t>2*35mL+2*10mL</t>
  </si>
  <si>
    <t>补体因子C3（C3）测定试剂盒（免疫透射比浊法）</t>
  </si>
  <si>
    <t>补体因子C4（C4）测定试剂盒（免疫透射比浊法）</t>
  </si>
  <si>
    <t>2*38mL+2*15mL</t>
  </si>
  <si>
    <t>C-反应蛋白（CRP）测定试剂盒（免疫透射比浊法）</t>
  </si>
  <si>
    <t>超敏C-反应蛋白（HS-CRP）测定试剂盒（乳胶免疫比浊法）</t>
  </si>
  <si>
    <t>2*40mL+2*40mL+S:5*1.0mL</t>
  </si>
  <si>
    <t>类风湿因子（RF）测定试剂盒（胶乳增强免疫透射比浊法）</t>
  </si>
  <si>
    <t>2×40 mL+2×15 mL+S:5×0.5 mL</t>
  </si>
  <si>
    <t>2×40 mL+2×15 mL</t>
  </si>
  <si>
    <t>2L/瓶</t>
  </si>
  <si>
    <t>生化分析仪电解质模块血清测试用定标液（离子选择电极法）</t>
  </si>
  <si>
    <t>2*100ml/盒（高低浓度各1瓶）</t>
  </si>
  <si>
    <t>生化分析仪电解质模块尿液测试用定标液（离子选择电极法）</t>
  </si>
  <si>
    <t>生化分析仪电解质模块用尿液质控物（离子选择电极法）</t>
  </si>
  <si>
    <t>常规生化复合校准品</t>
  </si>
  <si>
    <t>20×3 mL</t>
  </si>
  <si>
    <t>10×3 mL</t>
  </si>
  <si>
    <t>特种蛋白校准品</t>
  </si>
  <si>
    <t>5×1 mL</t>
  </si>
  <si>
    <t>前白蛋白校准品</t>
  </si>
  <si>
    <t>3×1 mL</t>
  </si>
  <si>
    <t>脂类校准品</t>
  </si>
  <si>
    <t>脂蛋白（a）[Lp（a）]校准品</t>
  </si>
  <si>
    <t>肌酸激酶同工酶校准品</t>
  </si>
  <si>
    <t>糖化血红蛋白校准品</t>
  </si>
  <si>
    <t>S1:1×1mL;S2:1×1mL</t>
  </si>
  <si>
    <t>生化复合定值质控品</t>
  </si>
  <si>
    <t>（水平1）10×5 mL</t>
  </si>
  <si>
    <t>（水平2）10×5 mL</t>
  </si>
  <si>
    <t>脂蛋白（a）[Lp（a）]质控品</t>
  </si>
  <si>
    <t>L:2×1 mL
H:2×1 mL</t>
  </si>
  <si>
    <t>D-二聚体质控品</t>
  </si>
  <si>
    <t>1×0.5mL；1×0.5mL</t>
  </si>
  <si>
    <t>免疫多项复合质控品</t>
  </si>
  <si>
    <t>1×3mL；   1×3mL</t>
  </si>
  <si>
    <t>尿微量白蛋白质控品</t>
  </si>
  <si>
    <t>1×1 mL</t>
  </si>
  <si>
    <t>血管紧张素转换酶质控品</t>
  </si>
  <si>
    <t>1×1mL；1×1mL</t>
  </si>
  <si>
    <t>视黄醇结合蛋白质控品</t>
  </si>
  <si>
    <t>β-羟丁酸质控品</t>
  </si>
  <si>
    <t>1×5 mL;1×5 mL</t>
  </si>
  <si>
    <t>糖化血红蛋白质控品</t>
  </si>
  <si>
    <t>4×1mL</t>
  </si>
  <si>
    <t>尿/脑脊液总蛋白（TPUC）质控品</t>
  </si>
  <si>
    <t>同型半胱氨酸（HCY）质控品</t>
  </si>
  <si>
    <t>风湿三项（ASO/CRP/RF）复合质控品</t>
  </si>
  <si>
    <t>3×1mL；3×1mL</t>
  </si>
  <si>
    <t>胱抑素C（CysC）质控品</t>
  </si>
  <si>
    <t>β2-微球蛋白（β2-MG）质控品</t>
  </si>
  <si>
    <t>β2-微球蛋白（β2-MG）校准品</t>
  </si>
  <si>
    <t>5×0.5 mL</t>
  </si>
  <si>
    <t>小而密低密度脂蛋白胆固醇（sd LDL-C）质控品</t>
  </si>
  <si>
    <t>2*1ml  2*1ml</t>
  </si>
  <si>
    <t>腺苷脱氨酶（ADA）质控品</t>
  </si>
  <si>
    <t>L:3×1 mL+H:3×1 mL</t>
  </si>
  <si>
    <t>α-L-岩藻糖苷酶（AFU）质控品</t>
  </si>
  <si>
    <t>5'-核苷酸酶（5'-NT）质控品</t>
  </si>
  <si>
    <t>果糖胺（FUN）质控品</t>
  </si>
  <si>
    <t>二氧化碳（CO2）, 总胆汁酸（TBA）复合质控品</t>
  </si>
  <si>
    <t>L:3×5 mL+H:3×5 mL</t>
  </si>
  <si>
    <t>视黄醇结合蛋白（RBP）测定试剂盒（胶乳增强免疫透射比浊法）</t>
  </si>
  <si>
    <t>风疹病毒IgG抗体测定试剂盒(化学发光免疫分析法)</t>
  </si>
  <si>
    <t>2×50 人份(含校准品)</t>
  </si>
  <si>
    <t>2×100 人份(含校准品)</t>
  </si>
  <si>
    <t>风疹病毒IgM抗体检测试剂盒(化学发光免疫分析法)</t>
  </si>
  <si>
    <t>弓形虫IgG抗体测定试剂盒(化学发光免疫分析法)</t>
  </si>
  <si>
    <t>弓形虫IgM抗体检测试剂盒(化学发光免疫分析法)</t>
  </si>
  <si>
    <t>巨细胞病毒IgG抗体测定试剂盒(化学发光免疫分析法)</t>
  </si>
  <si>
    <t>巨细胞病毒IgM抗体检测试剂盒(化学发光免疫分析法)</t>
  </si>
  <si>
    <t>单纯疱疹病毒1型IgG抗体检测试剂盒（化学发光免疫分析法）</t>
  </si>
  <si>
    <t>单纯疱疹病毒2型IgG抗体检测试剂盒（化学发光免疫分析法）</t>
  </si>
  <si>
    <t>单纯疱疹病毒1+2型IgG抗体检测试剂盒（化学发光免疫分析法）</t>
  </si>
  <si>
    <t>单纯疱疹病毒1+2型IgM抗体检测试剂盒（化学发光免疫分析法）</t>
  </si>
  <si>
    <t>ToRCH IgG/IgM抗体阴性复合质控品</t>
  </si>
  <si>
    <t>（阴性）3×1.0 mL</t>
  </si>
  <si>
    <t>ToRCH IgG抗体阳性复合质控品</t>
  </si>
  <si>
    <t>（阳性）3×1.0 mL</t>
  </si>
  <si>
    <t>ToRCH IgM抗体阳性复合质控品</t>
  </si>
  <si>
    <t>S100蛋白测定试剂盒(化学发光免疫分析法)</t>
  </si>
  <si>
    <t>S100蛋白校准品</t>
  </si>
  <si>
    <t>C0: 4×0.3 mL, C1: 4×0.3 mL</t>
  </si>
  <si>
    <t>S100蛋白质控品</t>
  </si>
  <si>
    <t>(低值) 3*0.80 mL</t>
  </si>
  <si>
    <t xml:space="preserve"> (高值) 3*0.80 mL</t>
  </si>
  <si>
    <t>异常凝血酶原(PIVKA-II）测定试剂盒（化学发光免疫分析法）</t>
  </si>
  <si>
    <t>异常凝血酶原校准品</t>
  </si>
  <si>
    <t>12瓶（C0:4×0.30 mL,C1:4×0.30 mL,C2:4×0.30 mL）</t>
  </si>
  <si>
    <t>异常凝血酶原质控品</t>
  </si>
  <si>
    <t>(高值) 3*0.80 mL</t>
  </si>
  <si>
    <t>总胆汁酸（TBA）测定试剂盒（循环酶法）</t>
  </si>
  <si>
    <t>4*45mL+2*32mL+S:1*1.5mL</t>
  </si>
  <si>
    <t>乳酸脱氢酶（LDH）测定试剂盒（IFCC法）</t>
  </si>
  <si>
    <t>低密度脂蛋白胆固醇（LDL-C）测定试剂盒（直接法）</t>
  </si>
  <si>
    <t>4*58mL+2*42mL</t>
  </si>
  <si>
    <t xml:space="preserve">胱抑素C（CysC）测定试剂盒（胶乳免疫比浊法） </t>
  </si>
  <si>
    <t>2*40mL+2*12mL</t>
  </si>
  <si>
    <t>丙氨酸氨基转移酶（ALT）测定试剂盒（IFCC法）</t>
  </si>
  <si>
    <t>6*57mL+3*32mL</t>
  </si>
  <si>
    <t>同型半胱氨酸（HCY）测定试剂盒（酶循环法）</t>
  </si>
  <si>
    <t>1*34mL+1*11mL+S:5*1mL</t>
  </si>
  <si>
    <t>天门冬氨酸氨基转移酶（AST）测定试剂盒（IFCC法）</t>
  </si>
  <si>
    <t>总胆红素（T-Bil）测定试剂盒（钒酸盐氧化法）</t>
  </si>
  <si>
    <t>4*58mL+2*32mL</t>
  </si>
  <si>
    <t>尿酸（UA）测定试剂盒（尿酸酶—过氧化物酶法）</t>
  </si>
  <si>
    <t>直接胆红素（D-Bil）测定试剂盒（钒酸盐氧化法）</t>
  </si>
  <si>
    <t>尿素（UREA）测定试剂盒（紫外-谷氨酸脱氢酶法）</t>
  </si>
  <si>
    <t>6*58mL+3*32mL</t>
  </si>
  <si>
    <t>总胆固醇（TC）测定试剂盒（氧化酶法）</t>
  </si>
  <si>
    <t>6*60mL</t>
  </si>
  <si>
    <t>碱性磷酸酶（ALP）测定试剂盒（AMP缓冲液法）</t>
  </si>
  <si>
    <t>肌酸激酶（CK）测定试剂盒（IFCC法）</t>
  </si>
  <si>
    <t>3*42mL+3*12mL</t>
  </si>
  <si>
    <t>γ-谷氨酰转移酶（γ-GT）测定试剂盒（IFCC法）</t>
  </si>
  <si>
    <t>胆碱酯酶（CHE）测定试剂盒（丁酰硫代胆碱法）</t>
  </si>
  <si>
    <t>4*37mL+2*16mLmL</t>
  </si>
  <si>
    <t>甘油三酯（TG）测定试剂盒（氧化酶法）</t>
  </si>
  <si>
    <t>前白蛋白（PA）测定试剂盒（免疫透射比浊法）</t>
  </si>
  <si>
    <t>肌红蛋白（MYO）测定试剂盒（胶乳增强免疫透射比浊法）</t>
  </si>
  <si>
    <t>1*20mL+1*8mL</t>
  </si>
  <si>
    <t>腺苷脱氨酶（ADA）测定试剂盒（酶比色法）</t>
  </si>
  <si>
    <t>2*36mL+2*18mL</t>
  </si>
  <si>
    <t>2*36mL+2*18mL+S:1*1.0mL</t>
  </si>
  <si>
    <t>总蛋白（TP）测定试剂盒（双缩脲法）</t>
  </si>
  <si>
    <t>4*60mL+4*17mL</t>
  </si>
  <si>
    <t>α-L-岩藻糖苷酶(AFU)测定试剂盒(CNPF法)</t>
  </si>
  <si>
    <t>2*40mL</t>
  </si>
  <si>
    <t>5'-核苷酸酶（5'-NT）测定试剂盒（酶比色法）</t>
  </si>
  <si>
    <t>白蛋白（ALB）测定试剂盒（溴甲酚绿法）</t>
  </si>
  <si>
    <t>4*34mL+4*11mL+S:5*1mL</t>
  </si>
  <si>
    <t>1*45mL+1*16mL+S:1*1mL</t>
  </si>
  <si>
    <t>尿微量白蛋白（MALB）测定试剂盒（免疫透射比浊法）</t>
  </si>
  <si>
    <t>3*50mL+3*11mL</t>
  </si>
  <si>
    <t>3*50mL+3*11mL+S:5*1mL</t>
  </si>
  <si>
    <t>β2—微球蛋白（β2—MG）测定试剂盒（胶乳免疫比浊法）</t>
  </si>
  <si>
    <t>2*40mL+2*12mL+S:5*0.5mL</t>
  </si>
  <si>
    <t>尿/脑脊液总蛋白（TPUC）测定试剂盒（邻苯三酚红钼法）</t>
  </si>
  <si>
    <t>2*40mL+S:1*1mL</t>
  </si>
  <si>
    <t>1*38mL+1*12mL</t>
  </si>
  <si>
    <t>1*38mL+1*12mL+S:4*1mL</t>
  </si>
  <si>
    <t>高密度脂蛋白胆固醇（HDL-C）测定试剂盒（直接法）</t>
  </si>
  <si>
    <t>二氧化碳（CO2）测定试剂盒（酶法）</t>
  </si>
  <si>
    <t>R：6×58 mL，校准品:1×1.5 mL</t>
  </si>
  <si>
    <t>肌酸激酶MB型同工酶（CK-MB）测定试剂盒（免疫抑制法）</t>
  </si>
  <si>
    <t>肌酐（CREA）测定试剂盒（肌氨酸氧化酶法）</t>
  </si>
  <si>
    <t>4*59mL+2*42mL</t>
  </si>
  <si>
    <t>a-羟丁酸脱氢酶（a-HBDH）测定试剂盒（DGKC法）</t>
  </si>
  <si>
    <t>BM60免疫反应杯及废料箱</t>
  </si>
  <si>
    <t>5000个/箱</t>
  </si>
  <si>
    <t>针清洗液</t>
  </si>
  <si>
    <t>12瓶/盒</t>
  </si>
  <si>
    <t>6*20mL+S:1*1.5mL</t>
  </si>
  <si>
    <t>胱抑素C（CysC）测定试剂盒（胶乳免疫比浊法）</t>
  </si>
  <si>
    <t>1*45mL+1*16mL</t>
  </si>
  <si>
    <t>小而密低密度脂蛋白胆固醇（sd LDL-C）测定试剂盒（过氧化物酶法）</t>
  </si>
  <si>
    <t>1*38+1*14+S:1*1</t>
  </si>
  <si>
    <t>1*38mL+1*14mL</t>
  </si>
  <si>
    <t>血管紧张素转换酶（ACE）测定试剂盒（酶比色法）</t>
  </si>
  <si>
    <t>1*20mL+1*8mL+S:4*1mL</t>
  </si>
  <si>
    <t>1*40+1*15+S:6*0.5</t>
  </si>
  <si>
    <t>R(Hb):2×40 mL＋R1(HbA1c):2×40 mL＋R2(HbA1c):2×15 mL＋样本处理液:2×150 mL</t>
  </si>
  <si>
    <t>R(Hb):2×40 mL＋R1(HbA1c):2×40 mL＋R2(HbA1c):2×15 mL＋样本处理液:2×150 mL＋校准品:2×1 mL</t>
  </si>
  <si>
    <t>2*40mL+2*40mL</t>
  </si>
  <si>
    <t>抗链球菌溶血素"O"（ASO）测定试剂盒（胶乳免疫比浊法）</t>
  </si>
  <si>
    <t>2*40+2*40+S:1*0.5</t>
  </si>
  <si>
    <t>抗链球菌溶血素“O”(ASO Ⅱ)测定试剂盒(BS800系列，含5点校准品)</t>
  </si>
  <si>
    <t>160 mL: R1: 2×40 mL, R2: 2×40 mL; 校准品: 5×0.5 mL（包含abcde五个水平）</t>
  </si>
  <si>
    <t>ISE清洗液(国内)（1盒）</t>
  </si>
  <si>
    <t>2*100ml/盒</t>
  </si>
  <si>
    <t>ISE Na/K检验溶液（1盒）</t>
  </si>
  <si>
    <t>2*50ml/盒（Na/K检测溶液各1瓶）</t>
  </si>
  <si>
    <t>生化分析仪用清洗液CD80(国内12瓶装)</t>
  </si>
  <si>
    <t>12L/箱</t>
  </si>
  <si>
    <t>生化分析仪用清洗液CD80(国内6瓶装)</t>
  </si>
  <si>
    <t>2L*6瓶/箱</t>
  </si>
  <si>
    <t>针清洁液（120ml）</t>
  </si>
  <si>
    <t>20mL*6</t>
  </si>
  <si>
    <t>抗链球菌溶血素“O”校准品(ASO Ⅱ cal.)试剂盒</t>
  </si>
  <si>
    <t>校准品：5×0.5 mL（包含abcde五个水平）</t>
  </si>
  <si>
    <t>腺苷脱氨酶校准品试剂盒</t>
  </si>
  <si>
    <t>校准品: 1×1.0 mL</t>
  </si>
  <si>
    <t>5’-核苷酸酶校准品试剂盒</t>
  </si>
  <si>
    <t>MALB校准品试剂盒</t>
  </si>
  <si>
    <t>Cal: 5×1 mL, 含a b c d e五个水平</t>
  </si>
  <si>
    <t>小而密低密度脂蛋白胆固醇(sd LDL-C) 校准品试剂盒</t>
  </si>
  <si>
    <t>校准品: 1×1 mL</t>
  </si>
  <si>
    <t>超敏C-反应蛋白校准品试剂盒</t>
  </si>
  <si>
    <t>校准品: 5×0.5 mL</t>
  </si>
  <si>
    <t>ACE校准品试剂盒</t>
  </si>
  <si>
    <t>Cal: 1×1 mL</t>
  </si>
  <si>
    <t>MYO校准品试剂盒</t>
  </si>
  <si>
    <t>Cal: 4×1 mL</t>
  </si>
  <si>
    <t>D-Dimer 校准品试剂盒</t>
  </si>
  <si>
    <t>Cal: 6×0.5 mL</t>
  </si>
  <si>
    <t>FER校准品试剂盒</t>
  </si>
  <si>
    <t>Cal: 4×2 mL</t>
  </si>
  <si>
    <t>类风湿因子校准品试剂盒</t>
  </si>
  <si>
    <t>G6PD质控品试剂盒</t>
  </si>
  <si>
    <t>质控品(低值): 1×1 mL, 质控品(高值): 1×1 mL</t>
  </si>
  <si>
    <t>视黄醇结合蛋白校准品试剂盒</t>
  </si>
  <si>
    <t>IgE校准品试剂盒</t>
  </si>
  <si>
    <t>校准品: 6×1 mL</t>
  </si>
  <si>
    <t>IgE质控品试剂盒</t>
  </si>
  <si>
    <t>质控品(低值): 1×3 mL, 质控品(高值): 1×3 mL</t>
  </si>
  <si>
    <t>胱抑素C校准品(CysC Ⅱ cal.)试剂盒</t>
  </si>
  <si>
    <t>5×0.5 mL 校准品包含a、b、c、d、e五个浓度水平</t>
  </si>
  <si>
    <t>类风湿因子校准品(RF Ⅱ cal.)试剂盒</t>
  </si>
  <si>
    <t>加样针</t>
  </si>
  <si>
    <t>/</t>
  </si>
  <si>
    <t>支</t>
  </si>
  <si>
    <t>试剂搅拌杆</t>
  </si>
  <si>
    <t>样本搅拌杆</t>
  </si>
  <si>
    <t>光源灯</t>
  </si>
  <si>
    <t>个</t>
  </si>
  <si>
    <t>整机外部进水过滤器</t>
  </si>
  <si>
    <t>CL电极</t>
  </si>
  <si>
    <t>K电极</t>
  </si>
  <si>
    <t>NA电极</t>
  </si>
  <si>
    <t>参比电极</t>
  </si>
  <si>
    <t>采样针</t>
  </si>
  <si>
    <t>蠕动泵管</t>
  </si>
  <si>
    <t>磁分离针</t>
  </si>
  <si>
    <t>一次性置换盖</t>
  </si>
  <si>
    <t>备注：1.可拓展同类产品，以保障产品系列完整性。
2.投标供应商需同时满足以上产品所列规格。
3.列入市阳光平台产品目录的耗材中选后均在市医用耗材阳光平台采购。
4.投标报价不得高于单价限价。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</si>
</sst>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2"/>
      <name val="宋体"/>
      <charset val="134"/>
    </font>
    <font>
      <sz val="11"/>
      <name val="宋体"/>
      <charset val="134"/>
    </font>
    <font>
      <sz val="10"/>
      <name val="宋体"/>
      <charset val="134"/>
    </font>
    <font>
      <b/>
      <sz val="11"/>
      <name val="宋体"/>
      <charset val="134"/>
    </font>
    <font>
      <b/>
      <sz val="12"/>
      <name val="宋体"/>
      <charset val="134"/>
    </font>
    <font>
      <sz val="9"/>
      <name val="宋体"/>
      <charset val="134"/>
    </font>
    <font>
      <sz val="9"/>
      <color theme="1"/>
      <name val="宋体"/>
      <charset val="134"/>
    </font>
    <font>
      <sz val="8"/>
      <name val="方正仿宋_GB2312"/>
      <charset val="0"/>
    </font>
    <font>
      <sz val="9"/>
      <color rgb="FFFF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0"/>
    </font>
    <font>
      <b/>
      <sz val="12"/>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7"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2" borderId="0" xfId="0"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5" fillId="0" borderId="2" xfId="50" applyFont="1" applyFill="1" applyBorder="1" applyAlignment="1">
      <alignment horizontal="left"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7"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176" fontId="5" fillId="0" borderId="2" xfId="50" applyNumberFormat="1" applyFont="1" applyBorder="1" applyAlignment="1">
      <alignment horizontal="center" vertical="center" wrapText="1"/>
    </xf>
    <xf numFmtId="49" fontId="7"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2" borderId="0" xfId="0"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s>
  <tableStyles count="0" defaultTableStyle="TableStyleMedium9" defaultPivotStyle="PivotStyleLight16"/>
  <colors>
    <mruColors>
      <color rgb="00FFFFFF"/>
      <color rgb="00A19AAC"/>
      <color rgb="00F14B8E"/>
      <color rgb="00E4CDC5"/>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2</xdr:col>
      <xdr:colOff>38735</xdr:colOff>
      <xdr:row>5</xdr:row>
      <xdr:rowOff>10795</xdr:rowOff>
    </xdr:to>
    <xdr:pic>
      <xdr:nvPicPr>
        <xdr:cNvPr id="2"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6" name="图片 5"/>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7" name="图片 6"/>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8"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9"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0"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1"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2"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3"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4"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5"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6"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7"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8"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9"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0" name="图片 19"/>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1" name="图片 20"/>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2"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3"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4"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5"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6"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7"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8"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9"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0" name="图片 29"/>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1" name="图片 30"/>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2"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3"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4" name="图片 33"/>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5" name="图片 34"/>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6"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7"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8"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9"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0"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1"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2"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3"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4"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5"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6"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7"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8" name="图片 47"/>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9" name="图片 48"/>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50"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1"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52"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3"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54"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5"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56" name="图片 1"/>
        <xdr:cNvPicPr>
          <a:picLocks noChangeAspect="1"/>
        </xdr:cNvPicPr>
      </xdr:nvPicPr>
      <xdr:blipFill>
        <a:blip r:embed="rId1"/>
        <a:stretch>
          <a:fillRect/>
        </a:stretch>
      </xdr:blipFill>
      <xdr:spPr>
        <a:xfrm>
          <a:off x="3069590" y="18034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7" name="图片 2"/>
        <xdr:cNvPicPr>
          <a:picLocks noChangeAspect="1"/>
        </xdr:cNvPicPr>
      </xdr:nvPicPr>
      <xdr:blipFill>
        <a:blip r:embed="rId1"/>
        <a:stretch>
          <a:fillRect/>
        </a:stretch>
      </xdr:blipFill>
      <xdr:spPr>
        <a:xfrm>
          <a:off x="3069590" y="180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58" name="图片 57"/>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59" name="图片 58"/>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60"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61"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62" name="图片 6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63" name="图片 6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64"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65"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66"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67"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68"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69"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70"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71"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72"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73"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74"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75"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76" name="图片 75"/>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77" name="图片 76"/>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78"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79"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80"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81"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82"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83"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84"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85"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86" name="图片 85"/>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87" name="图片 86"/>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88"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89"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90" name="图片 89"/>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91" name="图片 90"/>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92"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93"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94"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95"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96"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97"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98"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99"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100"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101"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102"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103"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104" name="图片 103"/>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105" name="图片 104"/>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106"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107"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108"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109"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110"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111"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twoCellAnchor editAs="oneCell">
    <xdr:from>
      <xdr:col>2</xdr:col>
      <xdr:colOff>0</xdr:colOff>
      <xdr:row>555</xdr:row>
      <xdr:rowOff>0</xdr:rowOff>
    </xdr:from>
    <xdr:to>
      <xdr:col>2</xdr:col>
      <xdr:colOff>38735</xdr:colOff>
      <xdr:row>555</xdr:row>
      <xdr:rowOff>10795</xdr:rowOff>
    </xdr:to>
    <xdr:pic>
      <xdr:nvPicPr>
        <xdr:cNvPr id="112" name="图片 1"/>
        <xdr:cNvPicPr>
          <a:picLocks noChangeAspect="1"/>
        </xdr:cNvPicPr>
      </xdr:nvPicPr>
      <xdr:blipFill>
        <a:blip r:embed="rId1"/>
        <a:stretch>
          <a:fillRect/>
        </a:stretch>
      </xdr:blipFill>
      <xdr:spPr>
        <a:xfrm>
          <a:off x="3069590" y="155473400"/>
          <a:ext cx="38735" cy="10795"/>
        </a:xfrm>
        <a:prstGeom prst="rect">
          <a:avLst/>
        </a:prstGeom>
        <a:noFill/>
        <a:ln w="9525">
          <a:noFill/>
        </a:ln>
      </xdr:spPr>
    </xdr:pic>
    <xdr:clientData/>
  </xdr:twoCellAnchor>
  <xdr:twoCellAnchor editAs="oneCell">
    <xdr:from>
      <xdr:col>2</xdr:col>
      <xdr:colOff>0</xdr:colOff>
      <xdr:row>555</xdr:row>
      <xdr:rowOff>0</xdr:rowOff>
    </xdr:from>
    <xdr:to>
      <xdr:col>2</xdr:col>
      <xdr:colOff>86995</xdr:colOff>
      <xdr:row>555</xdr:row>
      <xdr:rowOff>10795</xdr:rowOff>
    </xdr:to>
    <xdr:pic>
      <xdr:nvPicPr>
        <xdr:cNvPr id="113" name="图片 2"/>
        <xdr:cNvPicPr>
          <a:picLocks noChangeAspect="1"/>
        </xdr:cNvPicPr>
      </xdr:nvPicPr>
      <xdr:blipFill>
        <a:blip r:embed="rId1"/>
        <a:stretch>
          <a:fillRect/>
        </a:stretch>
      </xdr:blipFill>
      <xdr:spPr>
        <a:xfrm>
          <a:off x="3069590" y="155473400"/>
          <a:ext cx="86995" cy="1079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6"/>
  <sheetViews>
    <sheetView tabSelected="1" view="pageBreakPreview" zoomScaleNormal="130" workbookViewId="0">
      <pane ySplit="3" topLeftCell="A4" activePane="bottomLeft" state="frozen"/>
      <selection/>
      <selection pane="bottomLeft" activeCell="K15" sqref="K15"/>
    </sheetView>
  </sheetViews>
  <sheetFormatPr defaultColWidth="9" defaultRowHeight="18" customHeight="1" outlineLevelCol="6"/>
  <cols>
    <col min="1" max="1" width="5.28333333333333" style="1" customWidth="1"/>
    <col min="2" max="2" width="35" style="5" customWidth="1"/>
    <col min="3" max="3" width="19.325" style="5" customWidth="1"/>
    <col min="4" max="4" width="9.51666666666667" style="5" customWidth="1"/>
    <col min="5" max="5" width="13.1666666666667" style="5" customWidth="1"/>
    <col min="6" max="6" width="16.75" style="1" customWidth="1"/>
    <col min="7" max="7" width="10.75" style="1" customWidth="1"/>
    <col min="8" max="16384" width="9" style="1"/>
  </cols>
  <sheetData>
    <row r="1" ht="27" customHeight="1" spans="1:7">
      <c r="A1" s="1" t="s">
        <v>0</v>
      </c>
      <c r="B1" s="6" t="s">
        <v>1</v>
      </c>
    </row>
    <row r="2" ht="27" customHeight="1" spans="1:7">
      <c r="A2" s="7" t="s">
        <v>2</v>
      </c>
      <c r="B2" s="7"/>
      <c r="C2" s="7"/>
      <c r="D2" s="7"/>
      <c r="E2" s="7"/>
    </row>
    <row r="3" s="1" customFormat="1" ht="43" customHeight="1" spans="1:7">
      <c r="A3" s="8" t="s">
        <v>3</v>
      </c>
      <c r="B3" s="8" t="s">
        <v>4</v>
      </c>
      <c r="C3" s="8" t="s">
        <v>5</v>
      </c>
      <c r="D3" s="8" t="s">
        <v>6</v>
      </c>
      <c r="E3" s="9" t="s">
        <v>7</v>
      </c>
      <c r="F3" s="10" t="s">
        <v>8</v>
      </c>
      <c r="G3" s="10"/>
    </row>
    <row r="4" s="2" customFormat="1" ht="23" customHeight="1" spans="1:7">
      <c r="A4" s="11">
        <v>1</v>
      </c>
      <c r="B4" s="12" t="s">
        <v>9</v>
      </c>
      <c r="C4" s="13" t="s">
        <v>10</v>
      </c>
      <c r="D4" s="14" t="s">
        <v>11</v>
      </c>
      <c r="E4" s="14">
        <v>7.918288</v>
      </c>
      <c r="F4" s="15" t="s">
        <v>12</v>
      </c>
      <c r="G4" s="16" t="s">
        <v>13</v>
      </c>
    </row>
    <row r="5" s="3" customFormat="1" ht="22" customHeight="1" spans="1:7">
      <c r="A5" s="11">
        <v>2</v>
      </c>
      <c r="B5" s="12" t="s">
        <v>14</v>
      </c>
      <c r="C5" s="13" t="s">
        <v>10</v>
      </c>
      <c r="D5" s="14" t="s">
        <v>11</v>
      </c>
      <c r="E5" s="14">
        <v>7.918288</v>
      </c>
      <c r="F5" s="17"/>
      <c r="G5" s="18"/>
    </row>
    <row r="6" s="3" customFormat="1" ht="22" customHeight="1" spans="1:7">
      <c r="A6" s="11">
        <v>3</v>
      </c>
      <c r="B6" s="12" t="s">
        <v>15</v>
      </c>
      <c r="C6" s="13" t="s">
        <v>10</v>
      </c>
      <c r="D6" s="14" t="s">
        <v>11</v>
      </c>
      <c r="E6" s="14">
        <v>7.918288</v>
      </c>
      <c r="F6" s="17"/>
      <c r="G6" s="18"/>
    </row>
    <row r="7" s="4" customFormat="1" ht="22" customHeight="1" spans="1:7">
      <c r="A7" s="11">
        <v>4</v>
      </c>
      <c r="B7" s="12" t="s">
        <v>16</v>
      </c>
      <c r="C7" s="13" t="s">
        <v>10</v>
      </c>
      <c r="D7" s="14" t="s">
        <v>11</v>
      </c>
      <c r="E7" s="14">
        <v>7.918288</v>
      </c>
      <c r="F7" s="17"/>
      <c r="G7" s="18"/>
    </row>
    <row r="8" s="4" customFormat="1" ht="22" customHeight="1" spans="1:7">
      <c r="A8" s="11">
        <v>5</v>
      </c>
      <c r="B8" s="12" t="s">
        <v>17</v>
      </c>
      <c r="C8" s="13" t="s">
        <v>10</v>
      </c>
      <c r="D8" s="14" t="s">
        <v>11</v>
      </c>
      <c r="E8" s="14">
        <v>7.918288</v>
      </c>
      <c r="F8" s="17"/>
      <c r="G8" s="18"/>
    </row>
    <row r="9" s="4" customFormat="1" ht="22" customHeight="1" spans="1:7">
      <c r="A9" s="11">
        <v>6</v>
      </c>
      <c r="B9" s="12" t="s">
        <v>18</v>
      </c>
      <c r="C9" s="13" t="s">
        <v>10</v>
      </c>
      <c r="D9" s="14" t="s">
        <v>11</v>
      </c>
      <c r="E9" s="14">
        <v>18.48</v>
      </c>
      <c r="F9" s="17"/>
      <c r="G9" s="18"/>
    </row>
    <row r="10" s="4" customFormat="1" ht="22" customHeight="1" spans="1:7">
      <c r="A10" s="11">
        <v>7</v>
      </c>
      <c r="B10" s="12" t="s">
        <v>19</v>
      </c>
      <c r="C10" s="13" t="s">
        <v>10</v>
      </c>
      <c r="D10" s="14" t="s">
        <v>11</v>
      </c>
      <c r="E10" s="14">
        <v>20.532064</v>
      </c>
      <c r="F10" s="17"/>
      <c r="G10" s="18"/>
    </row>
    <row r="11" s="4" customFormat="1" ht="22" customHeight="1" spans="1:7">
      <c r="A11" s="11">
        <v>8</v>
      </c>
      <c r="B11" s="12" t="s">
        <v>20</v>
      </c>
      <c r="C11" s="13" t="s">
        <v>10</v>
      </c>
      <c r="D11" s="14" t="s">
        <v>11</v>
      </c>
      <c r="E11" s="14">
        <v>15.836576</v>
      </c>
      <c r="F11" s="17"/>
      <c r="G11" s="18"/>
    </row>
    <row r="12" s="4" customFormat="1" ht="22" customHeight="1" spans="1:7">
      <c r="A12" s="11">
        <v>9</v>
      </c>
      <c r="B12" s="12" t="s">
        <v>9</v>
      </c>
      <c r="C12" s="13" t="s">
        <v>21</v>
      </c>
      <c r="D12" s="14" t="s">
        <v>11</v>
      </c>
      <c r="E12" s="14">
        <v>7.4984</v>
      </c>
      <c r="F12" s="17"/>
      <c r="G12" s="18"/>
    </row>
    <row r="13" s="4" customFormat="1" ht="22" customHeight="1" spans="1:7">
      <c r="A13" s="11">
        <v>10</v>
      </c>
      <c r="B13" s="12" t="s">
        <v>14</v>
      </c>
      <c r="C13" s="13" t="s">
        <v>21</v>
      </c>
      <c r="D13" s="14" t="s">
        <v>11</v>
      </c>
      <c r="E13" s="14">
        <v>7.4984</v>
      </c>
      <c r="F13" s="17"/>
      <c r="G13" s="18"/>
    </row>
    <row r="14" s="4" customFormat="1" ht="22" customHeight="1" spans="1:7">
      <c r="A14" s="11">
        <v>11</v>
      </c>
      <c r="B14" s="12" t="s">
        <v>15</v>
      </c>
      <c r="C14" s="13" t="s">
        <v>21</v>
      </c>
      <c r="D14" s="14" t="s">
        <v>11</v>
      </c>
      <c r="E14" s="14">
        <v>7.56</v>
      </c>
      <c r="F14" s="17"/>
      <c r="G14" s="18"/>
    </row>
    <row r="15" s="4" customFormat="1" ht="22" customHeight="1" spans="1:7">
      <c r="A15" s="11">
        <v>12</v>
      </c>
      <c r="B15" s="12" t="s">
        <v>16</v>
      </c>
      <c r="C15" s="13" t="s">
        <v>21</v>
      </c>
      <c r="D15" s="14" t="s">
        <v>11</v>
      </c>
      <c r="E15" s="14">
        <v>7.56</v>
      </c>
      <c r="F15" s="17"/>
      <c r="G15" s="18"/>
    </row>
    <row r="16" s="4" customFormat="1" ht="22" customHeight="1" spans="1:7">
      <c r="A16" s="11">
        <v>13</v>
      </c>
      <c r="B16" s="12" t="s">
        <v>17</v>
      </c>
      <c r="C16" s="13" t="s">
        <v>21</v>
      </c>
      <c r="D16" s="14" t="s">
        <v>11</v>
      </c>
      <c r="E16" s="14">
        <v>7.5</v>
      </c>
      <c r="F16" s="17"/>
      <c r="G16" s="18"/>
    </row>
    <row r="17" s="4" customFormat="1" ht="22" customHeight="1" spans="1:7">
      <c r="A17" s="11">
        <v>14</v>
      </c>
      <c r="B17" s="12" t="s">
        <v>18</v>
      </c>
      <c r="C17" s="13" t="s">
        <v>21</v>
      </c>
      <c r="D17" s="14" t="s">
        <v>11</v>
      </c>
      <c r="E17" s="14">
        <v>16.8</v>
      </c>
      <c r="F17" s="17"/>
      <c r="G17" s="18"/>
    </row>
    <row r="18" s="4" customFormat="1" ht="22" customHeight="1" spans="1:7">
      <c r="A18" s="11">
        <v>15</v>
      </c>
      <c r="B18" s="12" t="s">
        <v>19</v>
      </c>
      <c r="C18" s="13" t="s">
        <v>21</v>
      </c>
      <c r="D18" s="14" t="s">
        <v>11</v>
      </c>
      <c r="E18" s="14">
        <v>18.032</v>
      </c>
      <c r="F18" s="17"/>
      <c r="G18" s="18"/>
    </row>
    <row r="19" s="4" customFormat="1" ht="22" customHeight="1" spans="1:7">
      <c r="A19" s="11">
        <v>16</v>
      </c>
      <c r="B19" s="12" t="s">
        <v>20</v>
      </c>
      <c r="C19" s="13" t="s">
        <v>21</v>
      </c>
      <c r="D19" s="14" t="s">
        <v>11</v>
      </c>
      <c r="E19" s="14">
        <v>13.9104</v>
      </c>
      <c r="F19" s="17"/>
      <c r="G19" s="18"/>
    </row>
    <row r="20" s="4" customFormat="1" ht="22" customHeight="1" spans="1:7">
      <c r="A20" s="11">
        <v>17</v>
      </c>
      <c r="B20" s="12" t="s">
        <v>22</v>
      </c>
      <c r="C20" s="13" t="s">
        <v>23</v>
      </c>
      <c r="D20" s="14" t="s">
        <v>11</v>
      </c>
      <c r="E20" s="14">
        <v>41.0666666666667</v>
      </c>
      <c r="F20" s="17"/>
      <c r="G20" s="18"/>
    </row>
    <row r="21" s="4" customFormat="1" ht="22" customHeight="1" spans="1:7">
      <c r="A21" s="11">
        <v>18</v>
      </c>
      <c r="B21" s="12" t="s">
        <v>24</v>
      </c>
      <c r="C21" s="13" t="s">
        <v>23</v>
      </c>
      <c r="D21" s="14" t="s">
        <v>11</v>
      </c>
      <c r="E21" s="14">
        <v>62.5333333333333</v>
      </c>
      <c r="F21" s="17"/>
      <c r="G21" s="18"/>
    </row>
    <row r="22" s="4" customFormat="1" ht="22" customHeight="1" spans="1:7">
      <c r="A22" s="11">
        <v>19</v>
      </c>
      <c r="B22" s="12" t="s">
        <v>25</v>
      </c>
      <c r="C22" s="13" t="s">
        <v>26</v>
      </c>
      <c r="D22" s="14" t="s">
        <v>11</v>
      </c>
      <c r="E22" s="14">
        <v>61.6</v>
      </c>
      <c r="F22" s="17"/>
      <c r="G22" s="18"/>
    </row>
    <row r="23" s="4" customFormat="1" ht="22" customHeight="1" spans="1:7">
      <c r="A23" s="11">
        <v>20</v>
      </c>
      <c r="B23" s="12" t="s">
        <v>25</v>
      </c>
      <c r="C23" s="13" t="s">
        <v>27</v>
      </c>
      <c r="D23" s="14" t="s">
        <v>11</v>
      </c>
      <c r="E23" s="14">
        <v>92.75</v>
      </c>
      <c r="F23" s="17"/>
      <c r="G23" s="18"/>
    </row>
    <row r="24" s="4" customFormat="1" ht="22" customHeight="1" spans="1:7">
      <c r="A24" s="11">
        <v>21</v>
      </c>
      <c r="B24" s="12" t="s">
        <v>28</v>
      </c>
      <c r="C24" s="13" t="s">
        <v>26</v>
      </c>
      <c r="D24" s="14" t="s">
        <v>11</v>
      </c>
      <c r="E24" s="14">
        <v>61.6</v>
      </c>
      <c r="F24" s="17"/>
      <c r="G24" s="18"/>
    </row>
    <row r="25" s="4" customFormat="1" ht="22" customHeight="1" spans="1:7">
      <c r="A25" s="11">
        <v>22</v>
      </c>
      <c r="B25" s="12" t="s">
        <v>29</v>
      </c>
      <c r="C25" s="13" t="s">
        <v>26</v>
      </c>
      <c r="D25" s="14" t="s">
        <v>11</v>
      </c>
      <c r="E25" s="14">
        <v>61.6</v>
      </c>
      <c r="F25" s="17"/>
      <c r="G25" s="18"/>
    </row>
    <row r="26" s="4" customFormat="1" ht="22" customHeight="1" spans="1:7">
      <c r="A26" s="11">
        <v>23</v>
      </c>
      <c r="B26" s="12" t="s">
        <v>30</v>
      </c>
      <c r="C26" s="13" t="s">
        <v>26</v>
      </c>
      <c r="D26" s="14" t="s">
        <v>11</v>
      </c>
      <c r="E26" s="14">
        <v>61.6</v>
      </c>
      <c r="F26" s="17"/>
      <c r="G26" s="18"/>
    </row>
    <row r="27" s="4" customFormat="1" ht="22" customHeight="1" spans="1:7">
      <c r="A27" s="11">
        <v>24</v>
      </c>
      <c r="B27" s="12" t="s">
        <v>31</v>
      </c>
      <c r="C27" s="13" t="s">
        <v>26</v>
      </c>
      <c r="D27" s="14" t="s">
        <v>11</v>
      </c>
      <c r="E27" s="19">
        <f>265/4</f>
        <v>66.25</v>
      </c>
      <c r="F27" s="17"/>
      <c r="G27" s="18"/>
    </row>
    <row r="28" s="4" customFormat="1" ht="22" customHeight="1" spans="1:7">
      <c r="A28" s="11">
        <v>25</v>
      </c>
      <c r="B28" s="12" t="s">
        <v>32</v>
      </c>
      <c r="C28" s="13" t="s">
        <v>26</v>
      </c>
      <c r="D28" s="14" t="s">
        <v>11</v>
      </c>
      <c r="E28" s="19">
        <f>245/4</f>
        <v>61.25</v>
      </c>
      <c r="F28" s="17"/>
      <c r="G28" s="18"/>
    </row>
    <row r="29" s="4" customFormat="1" ht="22" customHeight="1" spans="1:7">
      <c r="A29" s="11">
        <v>26</v>
      </c>
      <c r="B29" s="12" t="s">
        <v>33</v>
      </c>
      <c r="C29" s="20" t="s">
        <v>34</v>
      </c>
      <c r="D29" s="14" t="s">
        <v>11</v>
      </c>
      <c r="E29" s="14">
        <v>50.0266666666667</v>
      </c>
      <c r="F29" s="17"/>
      <c r="G29" s="18"/>
    </row>
    <row r="30" s="4" customFormat="1" ht="22" customHeight="1" spans="1:7">
      <c r="A30" s="11">
        <v>27</v>
      </c>
      <c r="B30" s="12" t="s">
        <v>35</v>
      </c>
      <c r="C30" s="20" t="s">
        <v>36</v>
      </c>
      <c r="D30" s="14" t="s">
        <v>11</v>
      </c>
      <c r="E30" s="14">
        <v>50.0266666666667</v>
      </c>
      <c r="F30" s="17"/>
      <c r="G30" s="18"/>
    </row>
    <row r="31" s="4" customFormat="1" ht="22" customHeight="1" spans="1:7">
      <c r="A31" s="11">
        <v>28</v>
      </c>
      <c r="B31" s="12" t="s">
        <v>37</v>
      </c>
      <c r="C31" s="20" t="s">
        <v>34</v>
      </c>
      <c r="D31" s="14" t="s">
        <v>11</v>
      </c>
      <c r="E31" s="14">
        <v>54.8613333333333</v>
      </c>
      <c r="F31" s="17"/>
      <c r="G31" s="18"/>
    </row>
    <row r="32" s="4" customFormat="1" ht="22" customHeight="1" spans="1:7">
      <c r="A32" s="11">
        <v>29</v>
      </c>
      <c r="B32" s="12" t="s">
        <v>38</v>
      </c>
      <c r="C32" s="20" t="s">
        <v>36</v>
      </c>
      <c r="D32" s="14" t="s">
        <v>11</v>
      </c>
      <c r="E32" s="14">
        <v>54.8613333333333</v>
      </c>
      <c r="F32" s="17"/>
      <c r="G32" s="18"/>
    </row>
    <row r="33" s="4" customFormat="1" ht="22" customHeight="1" spans="1:7">
      <c r="A33" s="11">
        <v>30</v>
      </c>
      <c r="B33" s="12" t="s">
        <v>39</v>
      </c>
      <c r="C33" s="20" t="s">
        <v>34</v>
      </c>
      <c r="D33" s="14" t="s">
        <v>11</v>
      </c>
      <c r="E33" s="14">
        <v>54.8613333333333</v>
      </c>
      <c r="F33" s="17"/>
      <c r="G33" s="18"/>
    </row>
    <row r="34" s="4" customFormat="1" ht="22" customHeight="1" spans="1:7">
      <c r="A34" s="11">
        <v>31</v>
      </c>
      <c r="B34" s="12" t="s">
        <v>40</v>
      </c>
      <c r="C34" s="20" t="s">
        <v>36</v>
      </c>
      <c r="D34" s="14" t="s">
        <v>11</v>
      </c>
      <c r="E34" s="14">
        <v>54.8613333333333</v>
      </c>
      <c r="F34" s="17"/>
      <c r="G34" s="18"/>
    </row>
    <row r="35" s="4" customFormat="1" ht="22" customHeight="1" spans="1:7">
      <c r="A35" s="11">
        <v>32</v>
      </c>
      <c r="B35" s="12" t="s">
        <v>41</v>
      </c>
      <c r="C35" s="20" t="s">
        <v>34</v>
      </c>
      <c r="D35" s="14" t="s">
        <v>11</v>
      </c>
      <c r="E35" s="14">
        <v>54.6933333333333</v>
      </c>
      <c r="F35" s="17"/>
      <c r="G35" s="18"/>
    </row>
    <row r="36" s="4" customFormat="1" ht="22" customHeight="1" spans="1:7">
      <c r="A36" s="11">
        <v>33</v>
      </c>
      <c r="B36" s="12" t="s">
        <v>42</v>
      </c>
      <c r="C36" s="20" t="s">
        <v>36</v>
      </c>
      <c r="D36" s="14" t="s">
        <v>11</v>
      </c>
      <c r="E36" s="14">
        <v>54.8613333333333</v>
      </c>
      <c r="F36" s="17"/>
      <c r="G36" s="18"/>
    </row>
    <row r="37" s="4" customFormat="1" ht="22" customHeight="1" spans="1:7">
      <c r="A37" s="11">
        <v>34</v>
      </c>
      <c r="B37" s="12" t="s">
        <v>43</v>
      </c>
      <c r="C37" s="20" t="s">
        <v>34</v>
      </c>
      <c r="D37" s="14" t="s">
        <v>11</v>
      </c>
      <c r="E37" s="14">
        <v>54.6933333333333</v>
      </c>
      <c r="F37" s="17"/>
      <c r="G37" s="18"/>
    </row>
    <row r="38" s="4" customFormat="1" ht="22" customHeight="1" spans="1:7">
      <c r="A38" s="11">
        <v>35</v>
      </c>
      <c r="B38" s="12" t="s">
        <v>44</v>
      </c>
      <c r="C38" s="20" t="s">
        <v>36</v>
      </c>
      <c r="D38" s="14" t="s">
        <v>11</v>
      </c>
      <c r="E38" s="14">
        <v>54.6933333333333</v>
      </c>
      <c r="F38" s="17"/>
      <c r="G38" s="18"/>
    </row>
    <row r="39" s="4" customFormat="1" ht="22" customHeight="1" spans="1:7">
      <c r="A39" s="11">
        <v>36</v>
      </c>
      <c r="B39" s="12" t="s">
        <v>45</v>
      </c>
      <c r="C39" s="20" t="s">
        <v>34</v>
      </c>
      <c r="D39" s="14" t="s">
        <v>11</v>
      </c>
      <c r="E39" s="19">
        <f>805/6</f>
        <v>134.166666666667</v>
      </c>
      <c r="F39" s="17"/>
      <c r="G39" s="18"/>
    </row>
    <row r="40" s="4" customFormat="1" ht="22" customHeight="1" spans="1:7">
      <c r="A40" s="11">
        <v>37</v>
      </c>
      <c r="B40" s="12" t="s">
        <v>46</v>
      </c>
      <c r="C40" s="20" t="s">
        <v>47</v>
      </c>
      <c r="D40" s="14" t="s">
        <v>11</v>
      </c>
      <c r="E40" s="19">
        <f>1600/12</f>
        <v>133.333333333333</v>
      </c>
      <c r="F40" s="17"/>
      <c r="G40" s="18"/>
    </row>
    <row r="41" s="4" customFormat="1" ht="22" customHeight="1" spans="1:7">
      <c r="A41" s="11">
        <v>38</v>
      </c>
      <c r="B41" s="12" t="s">
        <v>48</v>
      </c>
      <c r="C41" s="20" t="s">
        <v>34</v>
      </c>
      <c r="D41" s="14" t="s">
        <v>11</v>
      </c>
      <c r="E41" s="19">
        <f>367/6</f>
        <v>61.1666666666667</v>
      </c>
      <c r="F41" s="17"/>
      <c r="G41" s="18"/>
    </row>
    <row r="42" s="4" customFormat="1" ht="22" customHeight="1" spans="1:7">
      <c r="A42" s="11">
        <v>39</v>
      </c>
      <c r="B42" s="12" t="s">
        <v>48</v>
      </c>
      <c r="C42" s="20" t="s">
        <v>36</v>
      </c>
      <c r="D42" s="14" t="s">
        <v>11</v>
      </c>
      <c r="E42" s="19">
        <f>367/6</f>
        <v>61.1666666666667</v>
      </c>
      <c r="F42" s="17"/>
      <c r="G42" s="18"/>
    </row>
    <row r="43" s="4" customFormat="1" ht="22" customHeight="1" spans="1:7">
      <c r="A43" s="11">
        <v>40</v>
      </c>
      <c r="B43" s="12" t="s">
        <v>49</v>
      </c>
      <c r="C43" s="20" t="s">
        <v>34</v>
      </c>
      <c r="D43" s="14" t="s">
        <v>11</v>
      </c>
      <c r="E43" s="19">
        <f>407/6</f>
        <v>67.8333333333333</v>
      </c>
      <c r="F43" s="17"/>
      <c r="G43" s="18"/>
    </row>
    <row r="44" s="4" customFormat="1" ht="22" customHeight="1" spans="1:7">
      <c r="A44" s="11">
        <v>41</v>
      </c>
      <c r="B44" s="12" t="s">
        <v>49</v>
      </c>
      <c r="C44" s="20" t="s">
        <v>36</v>
      </c>
      <c r="D44" s="14" t="s">
        <v>11</v>
      </c>
      <c r="E44" s="19">
        <f>407/6</f>
        <v>67.8333333333333</v>
      </c>
      <c r="F44" s="17"/>
      <c r="G44" s="18"/>
    </row>
    <row r="45" s="4" customFormat="1" ht="22" customHeight="1" spans="1:7">
      <c r="A45" s="11">
        <v>42</v>
      </c>
      <c r="B45" s="12" t="s">
        <v>50</v>
      </c>
      <c r="C45" s="13" t="s">
        <v>10</v>
      </c>
      <c r="D45" s="14" t="s">
        <v>11</v>
      </c>
      <c r="E45" s="14">
        <v>12.3648</v>
      </c>
      <c r="F45" s="17"/>
      <c r="G45" s="18"/>
    </row>
    <row r="46" s="4" customFormat="1" ht="22" customHeight="1" spans="1:7">
      <c r="A46" s="11">
        <v>43</v>
      </c>
      <c r="B46" s="12" t="s">
        <v>51</v>
      </c>
      <c r="C46" s="13" t="s">
        <v>10</v>
      </c>
      <c r="D46" s="14" t="s">
        <v>11</v>
      </c>
      <c r="E46" s="14">
        <v>10.976</v>
      </c>
      <c r="F46" s="17"/>
      <c r="G46" s="18"/>
    </row>
    <row r="47" s="4" customFormat="1" ht="22" customHeight="1" spans="1:7">
      <c r="A47" s="11">
        <v>44</v>
      </c>
      <c r="B47" s="12" t="s">
        <v>52</v>
      </c>
      <c r="C47" s="13" t="s">
        <v>10</v>
      </c>
      <c r="D47" s="14" t="s">
        <v>11</v>
      </c>
      <c r="E47" s="14">
        <v>11.4016</v>
      </c>
      <c r="F47" s="17"/>
      <c r="G47" s="18"/>
    </row>
    <row r="48" s="4" customFormat="1" ht="22" customHeight="1" spans="1:7">
      <c r="A48" s="11">
        <v>45</v>
      </c>
      <c r="B48" s="12" t="s">
        <v>53</v>
      </c>
      <c r="C48" s="13" t="s">
        <v>10</v>
      </c>
      <c r="D48" s="14" t="s">
        <v>11</v>
      </c>
      <c r="E48" s="14">
        <v>10.08</v>
      </c>
      <c r="F48" s="17"/>
      <c r="G48" s="18"/>
    </row>
    <row r="49" s="4" customFormat="1" ht="22" customHeight="1" spans="1:7">
      <c r="A49" s="11">
        <v>46</v>
      </c>
      <c r="B49" s="12" t="s">
        <v>54</v>
      </c>
      <c r="C49" s="13" t="s">
        <v>10</v>
      </c>
      <c r="D49" s="14" t="s">
        <v>11</v>
      </c>
      <c r="E49" s="14">
        <v>11.704</v>
      </c>
      <c r="F49" s="17"/>
      <c r="G49" s="18"/>
    </row>
    <row r="50" s="4" customFormat="1" ht="22" customHeight="1" spans="1:7">
      <c r="A50" s="11">
        <v>47</v>
      </c>
      <c r="B50" s="12" t="s">
        <v>55</v>
      </c>
      <c r="C50" s="13" t="s">
        <v>10</v>
      </c>
      <c r="D50" s="14" t="s">
        <v>11</v>
      </c>
      <c r="E50" s="14">
        <v>15.4618</v>
      </c>
      <c r="F50" s="17"/>
      <c r="G50" s="18"/>
    </row>
    <row r="51" s="4" customFormat="1" ht="22" customHeight="1" spans="1:7">
      <c r="A51" s="11">
        <v>48</v>
      </c>
      <c r="B51" s="12" t="s">
        <v>56</v>
      </c>
      <c r="C51" s="13" t="s">
        <v>10</v>
      </c>
      <c r="D51" s="14" t="s">
        <v>11</v>
      </c>
      <c r="E51" s="14">
        <v>17.5</v>
      </c>
      <c r="F51" s="17"/>
      <c r="G51" s="18"/>
    </row>
    <row r="52" s="4" customFormat="1" ht="22" customHeight="1" spans="1:7">
      <c r="A52" s="11">
        <v>49</v>
      </c>
      <c r="B52" s="12" t="s">
        <v>57</v>
      </c>
      <c r="C52" s="13" t="s">
        <v>10</v>
      </c>
      <c r="D52" s="14" t="s">
        <v>11</v>
      </c>
      <c r="E52" s="14">
        <v>14.784</v>
      </c>
      <c r="F52" s="17"/>
      <c r="G52" s="18"/>
    </row>
    <row r="53" s="4" customFormat="1" ht="22" customHeight="1" spans="1:7">
      <c r="A53" s="11">
        <v>50</v>
      </c>
      <c r="B53" s="12" t="s">
        <v>58</v>
      </c>
      <c r="C53" s="13" t="s">
        <v>10</v>
      </c>
      <c r="D53" s="14" t="s">
        <v>11</v>
      </c>
      <c r="E53" s="14">
        <v>14.64</v>
      </c>
      <c r="F53" s="17"/>
      <c r="G53" s="18"/>
    </row>
    <row r="54" s="4" customFormat="1" ht="22" customHeight="1" spans="1:7">
      <c r="A54" s="11">
        <v>51</v>
      </c>
      <c r="B54" s="12" t="s">
        <v>50</v>
      </c>
      <c r="C54" s="13" t="s">
        <v>21</v>
      </c>
      <c r="D54" s="14" t="s">
        <v>11</v>
      </c>
      <c r="E54" s="14">
        <v>10.4832</v>
      </c>
      <c r="F54" s="17"/>
      <c r="G54" s="18"/>
    </row>
    <row r="55" s="4" customFormat="1" ht="22" customHeight="1" spans="1:7">
      <c r="A55" s="11">
        <v>52</v>
      </c>
      <c r="B55" s="12" t="s">
        <v>51</v>
      </c>
      <c r="C55" s="13" t="s">
        <v>21</v>
      </c>
      <c r="D55" s="14" t="s">
        <v>11</v>
      </c>
      <c r="E55" s="14">
        <v>10.4832</v>
      </c>
      <c r="F55" s="17"/>
      <c r="G55" s="18"/>
    </row>
    <row r="56" s="4" customFormat="1" ht="22" customHeight="1" spans="1:7">
      <c r="A56" s="11">
        <v>53</v>
      </c>
      <c r="B56" s="12" t="s">
        <v>52</v>
      </c>
      <c r="C56" s="13" t="s">
        <v>21</v>
      </c>
      <c r="D56" s="14" t="s">
        <v>11</v>
      </c>
      <c r="E56" s="14">
        <v>10.4832</v>
      </c>
      <c r="F56" s="17"/>
      <c r="G56" s="18"/>
    </row>
    <row r="57" s="4" customFormat="1" ht="22" customHeight="1" spans="1:7">
      <c r="A57" s="11">
        <v>54</v>
      </c>
      <c r="B57" s="12" t="s">
        <v>53</v>
      </c>
      <c r="C57" s="13" t="s">
        <v>21</v>
      </c>
      <c r="D57" s="14" t="s">
        <v>11</v>
      </c>
      <c r="E57" s="14">
        <v>9.094</v>
      </c>
      <c r="F57" s="17"/>
      <c r="G57" s="18"/>
    </row>
    <row r="58" s="4" customFormat="1" ht="22" customHeight="1" spans="1:7">
      <c r="A58" s="11">
        <v>55</v>
      </c>
      <c r="B58" s="12" t="s">
        <v>54</v>
      </c>
      <c r="C58" s="13" t="s">
        <v>21</v>
      </c>
      <c r="D58" s="14" t="s">
        <v>11</v>
      </c>
      <c r="E58" s="14">
        <v>9.6768</v>
      </c>
      <c r="F58" s="17"/>
      <c r="G58" s="18"/>
    </row>
    <row r="59" s="4" customFormat="1" ht="22" customHeight="1" spans="1:7">
      <c r="A59" s="11">
        <v>56</v>
      </c>
      <c r="B59" s="12" t="s">
        <v>55</v>
      </c>
      <c r="C59" s="13" t="s">
        <v>21</v>
      </c>
      <c r="D59" s="14" t="s">
        <v>11</v>
      </c>
      <c r="E59" s="14">
        <v>15.344</v>
      </c>
      <c r="F59" s="17"/>
      <c r="G59" s="18"/>
    </row>
    <row r="60" s="4" customFormat="1" ht="22" customHeight="1" spans="1:7">
      <c r="A60" s="11">
        <v>57</v>
      </c>
      <c r="B60" s="12" t="s">
        <v>56</v>
      </c>
      <c r="C60" s="13" t="s">
        <v>21</v>
      </c>
      <c r="D60" s="14" t="s">
        <v>11</v>
      </c>
      <c r="E60" s="14">
        <v>16.128</v>
      </c>
      <c r="F60" s="17"/>
      <c r="G60" s="18"/>
    </row>
    <row r="61" s="4" customFormat="1" ht="22" customHeight="1" spans="1:7">
      <c r="A61" s="11">
        <v>58</v>
      </c>
      <c r="B61" s="12" t="s">
        <v>57</v>
      </c>
      <c r="C61" s="13" t="s">
        <v>21</v>
      </c>
      <c r="D61" s="14" t="s">
        <v>11</v>
      </c>
      <c r="E61" s="19">
        <f>2601/200</f>
        <v>13.005</v>
      </c>
      <c r="F61" s="17"/>
      <c r="G61" s="18"/>
    </row>
    <row r="62" s="4" customFormat="1" ht="22" customHeight="1" spans="1:7">
      <c r="A62" s="11">
        <v>59</v>
      </c>
      <c r="B62" s="12" t="s">
        <v>58</v>
      </c>
      <c r="C62" s="13" t="s">
        <v>21</v>
      </c>
      <c r="D62" s="14" t="s">
        <v>11</v>
      </c>
      <c r="E62" s="14">
        <v>11.2</v>
      </c>
      <c r="F62" s="17"/>
      <c r="G62" s="18"/>
    </row>
    <row r="63" s="4" customFormat="1" ht="22" customHeight="1" spans="1:7">
      <c r="A63" s="11">
        <v>60</v>
      </c>
      <c r="B63" s="12" t="s">
        <v>59</v>
      </c>
      <c r="C63" s="13" t="s">
        <v>23</v>
      </c>
      <c r="D63" s="14" t="s">
        <v>11</v>
      </c>
      <c r="E63" s="19">
        <f>569/6</f>
        <v>94.8333333333333</v>
      </c>
      <c r="F63" s="17"/>
      <c r="G63" s="18"/>
    </row>
    <row r="64" s="4" customFormat="1" ht="22" customHeight="1" spans="1:7">
      <c r="A64" s="11">
        <v>61</v>
      </c>
      <c r="B64" s="12" t="s">
        <v>60</v>
      </c>
      <c r="C64" s="13" t="s">
        <v>23</v>
      </c>
      <c r="D64" s="14" t="s">
        <v>11</v>
      </c>
      <c r="E64" s="19">
        <f>569/6</f>
        <v>94.8333333333333</v>
      </c>
      <c r="F64" s="17"/>
      <c r="G64" s="18"/>
    </row>
    <row r="65" s="4" customFormat="1" ht="22" customHeight="1" spans="1:7">
      <c r="A65" s="11">
        <v>62</v>
      </c>
      <c r="B65" s="12" t="s">
        <v>61</v>
      </c>
      <c r="C65" s="13" t="s">
        <v>23</v>
      </c>
      <c r="D65" s="14" t="s">
        <v>11</v>
      </c>
      <c r="E65" s="19">
        <f>569/6</f>
        <v>94.8333333333333</v>
      </c>
      <c r="F65" s="17"/>
      <c r="G65" s="18"/>
    </row>
    <row r="66" s="4" customFormat="1" ht="22" customHeight="1" spans="1:7">
      <c r="A66" s="11">
        <v>63</v>
      </c>
      <c r="B66" s="12" t="s">
        <v>62</v>
      </c>
      <c r="C66" s="13" t="s">
        <v>23</v>
      </c>
      <c r="D66" s="14" t="s">
        <v>11</v>
      </c>
      <c r="E66" s="19">
        <f>569/6</f>
        <v>94.8333333333333</v>
      </c>
      <c r="F66" s="17"/>
      <c r="G66" s="18"/>
    </row>
    <row r="67" s="4" customFormat="1" ht="22" customHeight="1" spans="1:7">
      <c r="A67" s="11">
        <v>64</v>
      </c>
      <c r="B67" s="12" t="s">
        <v>63</v>
      </c>
      <c r="C67" s="13" t="s">
        <v>23</v>
      </c>
      <c r="D67" s="14" t="s">
        <v>11</v>
      </c>
      <c r="E67" s="19">
        <f>569/6</f>
        <v>94.8333333333333</v>
      </c>
      <c r="F67" s="17"/>
      <c r="G67" s="18"/>
    </row>
    <row r="68" s="4" customFormat="1" ht="22" customHeight="1" spans="1:7">
      <c r="A68" s="11">
        <v>65</v>
      </c>
      <c r="B68" s="12" t="s">
        <v>64</v>
      </c>
      <c r="C68" s="13" t="s">
        <v>23</v>
      </c>
      <c r="D68" s="14" t="s">
        <v>11</v>
      </c>
      <c r="E68" s="14">
        <v>93.3333333333333</v>
      </c>
      <c r="F68" s="17"/>
      <c r="G68" s="18"/>
    </row>
    <row r="69" s="4" customFormat="1" ht="22" customHeight="1" spans="1:7">
      <c r="A69" s="11">
        <v>66</v>
      </c>
      <c r="B69" s="12" t="s">
        <v>65</v>
      </c>
      <c r="C69" s="13" t="s">
        <v>23</v>
      </c>
      <c r="D69" s="14" t="s">
        <v>11</v>
      </c>
      <c r="E69" s="14">
        <v>98.9333333333333</v>
      </c>
      <c r="F69" s="17"/>
      <c r="G69" s="18"/>
    </row>
    <row r="70" s="4" customFormat="1" ht="22" customHeight="1" spans="1:7">
      <c r="A70" s="11">
        <v>67</v>
      </c>
      <c r="B70" s="12" t="s">
        <v>66</v>
      </c>
      <c r="C70" s="13" t="s">
        <v>23</v>
      </c>
      <c r="D70" s="14" t="s">
        <v>11</v>
      </c>
      <c r="E70" s="14">
        <v>93.3333333333333</v>
      </c>
      <c r="F70" s="17"/>
      <c r="G70" s="18"/>
    </row>
    <row r="71" s="4" customFormat="1" ht="22" customHeight="1" spans="1:7">
      <c r="A71" s="11">
        <v>68</v>
      </c>
      <c r="B71" s="12" t="s">
        <v>67</v>
      </c>
      <c r="C71" s="13" t="s">
        <v>68</v>
      </c>
      <c r="D71" s="14" t="s">
        <v>11</v>
      </c>
      <c r="E71" s="19">
        <f>163/3</f>
        <v>54.3333333333333</v>
      </c>
      <c r="F71" s="17"/>
      <c r="G71" s="18"/>
    </row>
    <row r="72" s="4" customFormat="1" ht="22" customHeight="1" spans="1:7">
      <c r="A72" s="11">
        <v>69</v>
      </c>
      <c r="B72" s="12" t="s">
        <v>69</v>
      </c>
      <c r="C72" s="20" t="s">
        <v>70</v>
      </c>
      <c r="D72" s="14" t="s">
        <v>11</v>
      </c>
      <c r="E72" s="14">
        <v>90.0909333333333</v>
      </c>
      <c r="F72" s="17"/>
      <c r="G72" s="18"/>
    </row>
    <row r="73" s="4" customFormat="1" ht="22" customHeight="1" spans="1:7">
      <c r="A73" s="11">
        <v>70</v>
      </c>
      <c r="B73" s="12" t="s">
        <v>69</v>
      </c>
      <c r="C73" s="20" t="s">
        <v>71</v>
      </c>
      <c r="D73" s="14" t="s">
        <v>11</v>
      </c>
      <c r="E73" s="14">
        <v>109.2</v>
      </c>
      <c r="F73" s="17"/>
      <c r="G73" s="18"/>
    </row>
    <row r="74" s="4" customFormat="1" ht="22" customHeight="1" spans="1:7">
      <c r="A74" s="11">
        <v>71</v>
      </c>
      <c r="B74" s="12" t="s">
        <v>72</v>
      </c>
      <c r="C74" s="20" t="s">
        <v>73</v>
      </c>
      <c r="D74" s="14" t="s">
        <v>11</v>
      </c>
      <c r="E74" s="14">
        <v>87.136</v>
      </c>
      <c r="F74" s="17"/>
      <c r="G74" s="18"/>
    </row>
    <row r="75" s="4" customFormat="1" ht="22" customHeight="1" spans="1:7">
      <c r="A75" s="11">
        <v>72</v>
      </c>
      <c r="B75" s="12" t="s">
        <v>72</v>
      </c>
      <c r="C75" s="20" t="s">
        <v>74</v>
      </c>
      <c r="D75" s="14" t="s">
        <v>11</v>
      </c>
      <c r="E75" s="14">
        <v>87.136</v>
      </c>
      <c r="F75" s="17"/>
      <c r="G75" s="18"/>
    </row>
    <row r="76" s="4" customFormat="1" ht="22" customHeight="1" spans="1:7">
      <c r="A76" s="11">
        <v>73</v>
      </c>
      <c r="B76" s="12" t="s">
        <v>72</v>
      </c>
      <c r="C76" s="20" t="s">
        <v>75</v>
      </c>
      <c r="D76" s="14" t="s">
        <v>11</v>
      </c>
      <c r="E76" s="19">
        <f>1073/15</f>
        <v>71.5333333333333</v>
      </c>
      <c r="F76" s="17"/>
      <c r="G76" s="18"/>
    </row>
    <row r="77" s="4" customFormat="1" ht="22" customHeight="1" spans="1:7">
      <c r="A77" s="11">
        <v>74</v>
      </c>
      <c r="B77" s="12" t="s">
        <v>72</v>
      </c>
      <c r="C77" s="20" t="s">
        <v>76</v>
      </c>
      <c r="D77" s="14" t="s">
        <v>11</v>
      </c>
      <c r="E77" s="19">
        <f>1073/15</f>
        <v>71.5333333333333</v>
      </c>
      <c r="F77" s="17"/>
      <c r="G77" s="18"/>
    </row>
    <row r="78" s="4" customFormat="1" ht="22" customHeight="1" spans="1:7">
      <c r="A78" s="11">
        <v>75</v>
      </c>
      <c r="B78" s="12" t="s">
        <v>77</v>
      </c>
      <c r="C78" s="20" t="s">
        <v>78</v>
      </c>
      <c r="D78" s="14" t="s">
        <v>11</v>
      </c>
      <c r="E78" s="14">
        <v>46.2933333333333</v>
      </c>
      <c r="F78" s="17"/>
      <c r="G78" s="18"/>
    </row>
    <row r="79" s="4" customFormat="1" ht="22" customHeight="1" spans="1:7">
      <c r="A79" s="11">
        <v>76</v>
      </c>
      <c r="B79" s="12" t="s">
        <v>77</v>
      </c>
      <c r="C79" s="20" t="s">
        <v>79</v>
      </c>
      <c r="D79" s="14" t="s">
        <v>11</v>
      </c>
      <c r="E79" s="14">
        <v>46.2933333333333</v>
      </c>
      <c r="F79" s="17"/>
      <c r="G79" s="18"/>
    </row>
    <row r="80" s="4" customFormat="1" ht="22" customHeight="1" spans="1:7">
      <c r="A80" s="11">
        <v>77</v>
      </c>
      <c r="B80" s="12" t="s">
        <v>80</v>
      </c>
      <c r="C80" s="13" t="s">
        <v>10</v>
      </c>
      <c r="D80" s="14" t="s">
        <v>11</v>
      </c>
      <c r="E80" s="14">
        <v>11.2112</v>
      </c>
      <c r="F80" s="17"/>
      <c r="G80" s="18"/>
    </row>
    <row r="81" s="4" customFormat="1" ht="22" customHeight="1" spans="1:7">
      <c r="A81" s="11">
        <v>78</v>
      </c>
      <c r="B81" s="12" t="s">
        <v>81</v>
      </c>
      <c r="C81" s="13" t="s">
        <v>10</v>
      </c>
      <c r="D81" s="14" t="s">
        <v>11</v>
      </c>
      <c r="E81" s="14">
        <v>13.104</v>
      </c>
      <c r="F81" s="17"/>
      <c r="G81" s="18"/>
    </row>
    <row r="82" s="4" customFormat="1" ht="22" customHeight="1" spans="1:7">
      <c r="A82" s="11">
        <v>79</v>
      </c>
      <c r="B82" s="12" t="s">
        <v>82</v>
      </c>
      <c r="C82" s="13" t="s">
        <v>10</v>
      </c>
      <c r="D82" s="14" t="s">
        <v>11</v>
      </c>
      <c r="E82" s="14">
        <v>19.656</v>
      </c>
      <c r="F82" s="17"/>
      <c r="G82" s="18"/>
    </row>
    <row r="83" s="4" customFormat="1" ht="22" customHeight="1" spans="1:7">
      <c r="A83" s="11">
        <v>80</v>
      </c>
      <c r="B83" s="12" t="s">
        <v>83</v>
      </c>
      <c r="C83" s="13" t="s">
        <v>10</v>
      </c>
      <c r="D83" s="14" t="s">
        <v>11</v>
      </c>
      <c r="E83" s="14">
        <v>19.656</v>
      </c>
      <c r="F83" s="17"/>
      <c r="G83" s="18"/>
    </row>
    <row r="84" s="4" customFormat="1" ht="22" customHeight="1" spans="1:7">
      <c r="A84" s="11">
        <v>81</v>
      </c>
      <c r="B84" s="12" t="s">
        <v>84</v>
      </c>
      <c r="C84" s="13" t="s">
        <v>10</v>
      </c>
      <c r="D84" s="14" t="s">
        <v>11</v>
      </c>
      <c r="E84" s="14">
        <v>20.4568</v>
      </c>
      <c r="F84" s="17"/>
      <c r="G84" s="18"/>
    </row>
    <row r="85" s="4" customFormat="1" ht="22" customHeight="1" spans="1:7">
      <c r="A85" s="11">
        <v>82</v>
      </c>
      <c r="B85" s="12" t="s">
        <v>85</v>
      </c>
      <c r="C85" s="13" t="s">
        <v>10</v>
      </c>
      <c r="D85" s="14" t="s">
        <v>11</v>
      </c>
      <c r="E85" s="14">
        <v>19.656</v>
      </c>
      <c r="F85" s="17"/>
      <c r="G85" s="18"/>
    </row>
    <row r="86" s="4" customFormat="1" ht="22" customHeight="1" spans="1:7">
      <c r="A86" s="11">
        <v>83</v>
      </c>
      <c r="B86" s="12" t="s">
        <v>86</v>
      </c>
      <c r="C86" s="13" t="s">
        <v>10</v>
      </c>
      <c r="D86" s="14" t="s">
        <v>11</v>
      </c>
      <c r="E86" s="14">
        <v>19.656</v>
      </c>
      <c r="F86" s="17"/>
      <c r="G86" s="18"/>
    </row>
    <row r="87" s="4" customFormat="1" ht="22" customHeight="1" spans="1:7">
      <c r="A87" s="11">
        <v>84</v>
      </c>
      <c r="B87" s="12" t="s">
        <v>87</v>
      </c>
      <c r="C87" s="13" t="s">
        <v>10</v>
      </c>
      <c r="D87" s="14" t="s">
        <v>11</v>
      </c>
      <c r="E87" s="14">
        <v>18.9346976</v>
      </c>
      <c r="F87" s="17"/>
      <c r="G87" s="18"/>
    </row>
    <row r="88" s="4" customFormat="1" ht="22" customHeight="1" spans="1:7">
      <c r="A88" s="11">
        <v>85</v>
      </c>
      <c r="B88" s="12" t="s">
        <v>88</v>
      </c>
      <c r="C88" s="13" t="s">
        <v>10</v>
      </c>
      <c r="D88" s="14" t="s">
        <v>11</v>
      </c>
      <c r="E88" s="14">
        <v>20.4568</v>
      </c>
      <c r="F88" s="17"/>
      <c r="G88" s="18"/>
    </row>
    <row r="89" s="4" customFormat="1" ht="22" customHeight="1" spans="1:7">
      <c r="A89" s="11">
        <v>86</v>
      </c>
      <c r="B89" s="12" t="s">
        <v>89</v>
      </c>
      <c r="C89" s="13" t="s">
        <v>10</v>
      </c>
      <c r="D89" s="14" t="s">
        <v>11</v>
      </c>
      <c r="E89" s="14">
        <v>19.656</v>
      </c>
      <c r="F89" s="17"/>
      <c r="G89" s="18"/>
    </row>
    <row r="90" s="4" customFormat="1" ht="22" customHeight="1" spans="1:7">
      <c r="A90" s="11">
        <v>87</v>
      </c>
      <c r="B90" s="12" t="s">
        <v>90</v>
      </c>
      <c r="C90" s="13" t="s">
        <v>10</v>
      </c>
      <c r="D90" s="14" t="s">
        <v>11</v>
      </c>
      <c r="E90" s="14">
        <v>19.656</v>
      </c>
      <c r="F90" s="17"/>
      <c r="G90" s="18"/>
    </row>
    <row r="91" s="4" customFormat="1" ht="22" customHeight="1" spans="1:7">
      <c r="A91" s="11">
        <v>88</v>
      </c>
      <c r="B91" s="12" t="s">
        <v>91</v>
      </c>
      <c r="C91" s="13" t="s">
        <v>10</v>
      </c>
      <c r="D91" s="14" t="s">
        <v>11</v>
      </c>
      <c r="E91" s="14">
        <v>25.025</v>
      </c>
      <c r="F91" s="17"/>
      <c r="G91" s="18"/>
    </row>
    <row r="92" s="4" customFormat="1" ht="22" customHeight="1" spans="1:7">
      <c r="A92" s="11">
        <v>89</v>
      </c>
      <c r="B92" s="12" t="s">
        <v>92</v>
      </c>
      <c r="C92" s="13" t="s">
        <v>10</v>
      </c>
      <c r="D92" s="14" t="s">
        <v>11</v>
      </c>
      <c r="E92" s="14">
        <v>25.025</v>
      </c>
      <c r="F92" s="17"/>
      <c r="G92" s="18"/>
    </row>
    <row r="93" s="4" customFormat="1" ht="22" customHeight="1" spans="1:7">
      <c r="A93" s="11">
        <v>90</v>
      </c>
      <c r="B93" s="12" t="s">
        <v>93</v>
      </c>
      <c r="C93" s="13" t="s">
        <v>10</v>
      </c>
      <c r="D93" s="14" t="s">
        <v>11</v>
      </c>
      <c r="E93" s="14">
        <v>19.656</v>
      </c>
      <c r="F93" s="17"/>
      <c r="G93" s="18"/>
    </row>
    <row r="94" s="4" customFormat="1" ht="22" customHeight="1" spans="1:7">
      <c r="A94" s="11">
        <v>91</v>
      </c>
      <c r="B94" s="12" t="s">
        <v>94</v>
      </c>
      <c r="C94" s="13" t="s">
        <v>10</v>
      </c>
      <c r="D94" s="14" t="s">
        <v>11</v>
      </c>
      <c r="E94" s="14">
        <v>19.656</v>
      </c>
      <c r="F94" s="17"/>
      <c r="G94" s="18"/>
    </row>
    <row r="95" s="4" customFormat="1" ht="22" customHeight="1" spans="1:7">
      <c r="A95" s="11">
        <v>92</v>
      </c>
      <c r="B95" s="12" t="s">
        <v>95</v>
      </c>
      <c r="C95" s="13" t="s">
        <v>10</v>
      </c>
      <c r="D95" s="14" t="s">
        <v>11</v>
      </c>
      <c r="E95" s="19">
        <f>2325/100</f>
        <v>23.25</v>
      </c>
      <c r="F95" s="17"/>
      <c r="G95" s="18"/>
    </row>
    <row r="96" s="4" customFormat="1" ht="22" customHeight="1" spans="1:7">
      <c r="A96" s="11">
        <v>93</v>
      </c>
      <c r="B96" s="12" t="s">
        <v>96</v>
      </c>
      <c r="C96" s="13" t="s">
        <v>10</v>
      </c>
      <c r="D96" s="14" t="s">
        <v>11</v>
      </c>
      <c r="E96" s="14">
        <v>19.656</v>
      </c>
      <c r="F96" s="17"/>
      <c r="G96" s="18"/>
    </row>
    <row r="97" s="4" customFormat="1" ht="22" customHeight="1" spans="1:7">
      <c r="A97" s="11">
        <v>94</v>
      </c>
      <c r="B97" s="12" t="s">
        <v>97</v>
      </c>
      <c r="C97" s="13" t="s">
        <v>10</v>
      </c>
      <c r="D97" s="14" t="s">
        <v>11</v>
      </c>
      <c r="E97" s="14">
        <v>19.656</v>
      </c>
      <c r="F97" s="17"/>
      <c r="G97" s="18"/>
    </row>
    <row r="98" s="4" customFormat="1" ht="22" customHeight="1" spans="1:7">
      <c r="A98" s="11">
        <v>95</v>
      </c>
      <c r="B98" s="12" t="s">
        <v>80</v>
      </c>
      <c r="C98" s="13" t="s">
        <v>21</v>
      </c>
      <c r="D98" s="14" t="s">
        <v>11</v>
      </c>
      <c r="E98" s="14">
        <v>8.736</v>
      </c>
      <c r="F98" s="17"/>
      <c r="G98" s="18"/>
    </row>
    <row r="99" s="4" customFormat="1" ht="22" customHeight="1" spans="1:7">
      <c r="A99" s="11">
        <v>96</v>
      </c>
      <c r="B99" s="12" t="s">
        <v>81</v>
      </c>
      <c r="C99" s="13" t="s">
        <v>21</v>
      </c>
      <c r="D99" s="14" t="s">
        <v>11</v>
      </c>
      <c r="E99" s="14">
        <v>8.736</v>
      </c>
      <c r="F99" s="17"/>
      <c r="G99" s="18"/>
    </row>
    <row r="100" s="4" customFormat="1" ht="22" customHeight="1" spans="1:7">
      <c r="A100" s="11">
        <v>97</v>
      </c>
      <c r="B100" s="12" t="s">
        <v>82</v>
      </c>
      <c r="C100" s="13" t="s">
        <v>21</v>
      </c>
      <c r="D100" s="14" t="s">
        <v>11</v>
      </c>
      <c r="E100" s="14">
        <v>17.472</v>
      </c>
      <c r="F100" s="17"/>
      <c r="G100" s="18"/>
    </row>
    <row r="101" s="4" customFormat="1" ht="22" customHeight="1" spans="1:7">
      <c r="A101" s="11">
        <v>98</v>
      </c>
      <c r="B101" s="12" t="s">
        <v>83</v>
      </c>
      <c r="C101" s="13" t="s">
        <v>21</v>
      </c>
      <c r="D101" s="14" t="s">
        <v>11</v>
      </c>
      <c r="E101" s="14">
        <v>17.472</v>
      </c>
      <c r="F101" s="17"/>
      <c r="G101" s="18"/>
    </row>
    <row r="102" s="4" customFormat="1" ht="22" customHeight="1" spans="1:7">
      <c r="A102" s="11">
        <v>99</v>
      </c>
      <c r="B102" s="12" t="s">
        <v>84</v>
      </c>
      <c r="C102" s="13" t="s">
        <v>21</v>
      </c>
      <c r="D102" s="14" t="s">
        <v>11</v>
      </c>
      <c r="E102" s="14">
        <v>17.472</v>
      </c>
      <c r="F102" s="17"/>
      <c r="G102" s="18"/>
    </row>
    <row r="103" s="4" customFormat="1" ht="22" customHeight="1" spans="1:7">
      <c r="A103" s="11">
        <v>100</v>
      </c>
      <c r="B103" s="12" t="s">
        <v>85</v>
      </c>
      <c r="C103" s="13" t="s">
        <v>21</v>
      </c>
      <c r="D103" s="14" t="s">
        <v>11</v>
      </c>
      <c r="E103" s="14">
        <v>17.472</v>
      </c>
      <c r="F103" s="17"/>
      <c r="G103" s="18"/>
    </row>
    <row r="104" s="4" customFormat="1" ht="22" customHeight="1" spans="1:7">
      <c r="A104" s="11">
        <v>101</v>
      </c>
      <c r="B104" s="12" t="s">
        <v>86</v>
      </c>
      <c r="C104" s="13" t="s">
        <v>21</v>
      </c>
      <c r="D104" s="14" t="s">
        <v>11</v>
      </c>
      <c r="E104" s="14">
        <v>17.472</v>
      </c>
      <c r="F104" s="17"/>
      <c r="G104" s="18"/>
    </row>
    <row r="105" s="4" customFormat="1" ht="22" customHeight="1" spans="1:7">
      <c r="A105" s="11">
        <v>102</v>
      </c>
      <c r="B105" s="12" t="s">
        <v>87</v>
      </c>
      <c r="C105" s="13" t="s">
        <v>21</v>
      </c>
      <c r="D105" s="14" t="s">
        <v>11</v>
      </c>
      <c r="E105" s="14">
        <v>16.38</v>
      </c>
      <c r="F105" s="17"/>
      <c r="G105" s="18"/>
    </row>
    <row r="106" s="4" customFormat="1" ht="22" customHeight="1" spans="1:7">
      <c r="A106" s="11">
        <v>103</v>
      </c>
      <c r="B106" s="12" t="s">
        <v>88</v>
      </c>
      <c r="C106" s="13" t="s">
        <v>21</v>
      </c>
      <c r="D106" s="14" t="s">
        <v>11</v>
      </c>
      <c r="E106" s="14">
        <v>19.656</v>
      </c>
      <c r="F106" s="17"/>
      <c r="G106" s="18"/>
    </row>
    <row r="107" s="4" customFormat="1" ht="22" customHeight="1" spans="1:7">
      <c r="A107" s="11">
        <v>104</v>
      </c>
      <c r="B107" s="12" t="s">
        <v>89</v>
      </c>
      <c r="C107" s="13" t="s">
        <v>21</v>
      </c>
      <c r="D107" s="14" t="s">
        <v>11</v>
      </c>
      <c r="E107" s="14">
        <v>19.656</v>
      </c>
      <c r="F107" s="17"/>
      <c r="G107" s="18"/>
    </row>
    <row r="108" s="4" customFormat="1" ht="22" customHeight="1" spans="1:7">
      <c r="A108" s="11">
        <v>105</v>
      </c>
      <c r="B108" s="12" t="s">
        <v>90</v>
      </c>
      <c r="C108" s="13" t="s">
        <v>21</v>
      </c>
      <c r="D108" s="14" t="s">
        <v>11</v>
      </c>
      <c r="E108" s="14">
        <v>19.656</v>
      </c>
      <c r="F108" s="17"/>
      <c r="G108" s="18"/>
    </row>
    <row r="109" s="4" customFormat="1" ht="22" customHeight="1" spans="1:7">
      <c r="A109" s="11">
        <v>106</v>
      </c>
      <c r="B109" s="12" t="s">
        <v>91</v>
      </c>
      <c r="C109" s="13" t="s">
        <v>21</v>
      </c>
      <c r="D109" s="14" t="s">
        <v>11</v>
      </c>
      <c r="E109" s="14">
        <v>22.3925</v>
      </c>
      <c r="F109" s="17"/>
      <c r="G109" s="18"/>
    </row>
    <row r="110" s="4" customFormat="1" ht="22" customHeight="1" spans="1:7">
      <c r="A110" s="11">
        <v>107</v>
      </c>
      <c r="B110" s="12" t="s">
        <v>92</v>
      </c>
      <c r="C110" s="13" t="s">
        <v>21</v>
      </c>
      <c r="D110" s="14" t="s">
        <v>11</v>
      </c>
      <c r="E110" s="14">
        <v>22.3925</v>
      </c>
      <c r="F110" s="17"/>
      <c r="G110" s="18"/>
    </row>
    <row r="111" s="4" customFormat="1" ht="22" customHeight="1" spans="1:7">
      <c r="A111" s="11">
        <v>108</v>
      </c>
      <c r="B111" s="12" t="s">
        <v>93</v>
      </c>
      <c r="C111" s="13" t="s">
        <v>21</v>
      </c>
      <c r="D111" s="14" t="s">
        <v>11</v>
      </c>
      <c r="E111" s="14">
        <v>19.656</v>
      </c>
      <c r="F111" s="17"/>
      <c r="G111" s="18"/>
    </row>
    <row r="112" s="4" customFormat="1" ht="22" customHeight="1" spans="1:7">
      <c r="A112" s="11">
        <v>109</v>
      </c>
      <c r="B112" s="12" t="s">
        <v>94</v>
      </c>
      <c r="C112" s="13" t="s">
        <v>21</v>
      </c>
      <c r="D112" s="14" t="s">
        <v>11</v>
      </c>
      <c r="E112" s="14">
        <v>19.656</v>
      </c>
      <c r="F112" s="17"/>
      <c r="G112" s="18"/>
    </row>
    <row r="113" s="4" customFormat="1" ht="22" customHeight="1" spans="1:7">
      <c r="A113" s="11">
        <v>110</v>
      </c>
      <c r="B113" s="12" t="s">
        <v>95</v>
      </c>
      <c r="C113" s="13" t="s">
        <v>21</v>
      </c>
      <c r="D113" s="14" t="s">
        <v>11</v>
      </c>
      <c r="E113" s="19">
        <f>4425/200</f>
        <v>22.125</v>
      </c>
      <c r="F113" s="17"/>
      <c r="G113" s="18"/>
    </row>
    <row r="114" s="4" customFormat="1" ht="22" customHeight="1" spans="1:7">
      <c r="A114" s="11">
        <v>111</v>
      </c>
      <c r="B114" s="12" t="s">
        <v>96</v>
      </c>
      <c r="C114" s="13" t="s">
        <v>21</v>
      </c>
      <c r="D114" s="14" t="s">
        <v>11</v>
      </c>
      <c r="E114" s="14">
        <v>19.656</v>
      </c>
      <c r="F114" s="17"/>
      <c r="G114" s="18"/>
    </row>
    <row r="115" s="4" customFormat="1" ht="22" customHeight="1" spans="1:7">
      <c r="A115" s="11">
        <v>112</v>
      </c>
      <c r="B115" s="12" t="s">
        <v>97</v>
      </c>
      <c r="C115" s="13" t="s">
        <v>21</v>
      </c>
      <c r="D115" s="14" t="s">
        <v>11</v>
      </c>
      <c r="E115" s="14">
        <v>19.656</v>
      </c>
      <c r="F115" s="17"/>
      <c r="G115" s="18"/>
    </row>
    <row r="116" s="4" customFormat="1" ht="22" customHeight="1" spans="1:7">
      <c r="A116" s="11">
        <v>113</v>
      </c>
      <c r="B116" s="12" t="s">
        <v>98</v>
      </c>
      <c r="C116" s="13" t="s">
        <v>23</v>
      </c>
      <c r="D116" s="14" t="s">
        <v>11</v>
      </c>
      <c r="E116" s="14">
        <v>93.7664</v>
      </c>
      <c r="F116" s="17"/>
      <c r="G116" s="18"/>
    </row>
    <row r="117" s="4" customFormat="1" ht="22" customHeight="1" spans="1:7">
      <c r="A117" s="11">
        <v>114</v>
      </c>
      <c r="B117" s="12" t="s">
        <v>99</v>
      </c>
      <c r="C117" s="13" t="s">
        <v>23</v>
      </c>
      <c r="D117" s="14" t="s">
        <v>11</v>
      </c>
      <c r="E117" s="14">
        <v>93.7664</v>
      </c>
      <c r="F117" s="17"/>
      <c r="G117" s="18"/>
    </row>
    <row r="118" s="4" customFormat="1" ht="22" customHeight="1" spans="1:7">
      <c r="A118" s="11">
        <v>115</v>
      </c>
      <c r="B118" s="12" t="s">
        <v>100</v>
      </c>
      <c r="C118" s="13" t="s">
        <v>23</v>
      </c>
      <c r="D118" s="14" t="s">
        <v>11</v>
      </c>
      <c r="E118" s="14">
        <v>149.333333333333</v>
      </c>
      <c r="F118" s="17"/>
      <c r="G118" s="18"/>
    </row>
    <row r="119" s="4" customFormat="1" ht="22" customHeight="1" spans="1:7">
      <c r="A119" s="11">
        <v>116</v>
      </c>
      <c r="B119" s="12" t="s">
        <v>101</v>
      </c>
      <c r="C119" s="13" t="s">
        <v>23</v>
      </c>
      <c r="D119" s="14" t="s">
        <v>11</v>
      </c>
      <c r="E119" s="14">
        <v>158.293333333333</v>
      </c>
      <c r="F119" s="17"/>
      <c r="G119" s="18"/>
    </row>
    <row r="120" s="4" customFormat="1" ht="22" customHeight="1" spans="1:7">
      <c r="A120" s="11">
        <v>117</v>
      </c>
      <c r="B120" s="12" t="s">
        <v>102</v>
      </c>
      <c r="C120" s="13" t="s">
        <v>23</v>
      </c>
      <c r="D120" s="14" t="s">
        <v>11</v>
      </c>
      <c r="E120" s="14">
        <v>158.293333333333</v>
      </c>
      <c r="F120" s="17"/>
      <c r="G120" s="18"/>
    </row>
    <row r="121" s="4" customFormat="1" ht="22" customHeight="1" spans="1:7">
      <c r="A121" s="11">
        <v>118</v>
      </c>
      <c r="B121" s="12" t="s">
        <v>103</v>
      </c>
      <c r="C121" s="13" t="s">
        <v>23</v>
      </c>
      <c r="D121" s="14" t="s">
        <v>11</v>
      </c>
      <c r="E121" s="14">
        <v>84.9333333333333</v>
      </c>
      <c r="F121" s="17"/>
      <c r="G121" s="18"/>
    </row>
    <row r="122" s="4" customFormat="1" ht="22" customHeight="1" spans="1:7">
      <c r="A122" s="11">
        <v>119</v>
      </c>
      <c r="B122" s="12" t="s">
        <v>104</v>
      </c>
      <c r="C122" s="13" t="s">
        <v>23</v>
      </c>
      <c r="D122" s="14" t="s">
        <v>11</v>
      </c>
      <c r="E122" s="14">
        <v>41.0666666666667</v>
      </c>
      <c r="F122" s="17"/>
      <c r="G122" s="18"/>
    </row>
    <row r="123" s="4" customFormat="1" ht="22" customHeight="1" spans="1:7">
      <c r="A123" s="11">
        <v>120</v>
      </c>
      <c r="B123" s="12" t="s">
        <v>105</v>
      </c>
      <c r="C123" s="13" t="s">
        <v>23</v>
      </c>
      <c r="D123" s="14" t="s">
        <v>11</v>
      </c>
      <c r="E123" s="14">
        <v>131.973333333333</v>
      </c>
      <c r="F123" s="17"/>
      <c r="G123" s="18"/>
    </row>
    <row r="124" s="4" customFormat="1" ht="22" customHeight="1" spans="1:7">
      <c r="A124" s="11">
        <v>121</v>
      </c>
      <c r="B124" s="12" t="s">
        <v>106</v>
      </c>
      <c r="C124" s="13" t="s">
        <v>23</v>
      </c>
      <c r="D124" s="14" t="s">
        <v>11</v>
      </c>
      <c r="E124" s="14">
        <v>84.8333333333333</v>
      </c>
      <c r="F124" s="17"/>
      <c r="G124" s="18"/>
    </row>
    <row r="125" s="4" customFormat="1" ht="22" customHeight="1" spans="1:7">
      <c r="A125" s="11">
        <v>122</v>
      </c>
      <c r="B125" s="12" t="s">
        <v>107</v>
      </c>
      <c r="C125" s="13" t="s">
        <v>23</v>
      </c>
      <c r="D125" s="14" t="s">
        <v>11</v>
      </c>
      <c r="E125" s="14">
        <v>89.6666666666667</v>
      </c>
      <c r="F125" s="17"/>
      <c r="G125" s="18"/>
    </row>
    <row r="126" s="4" customFormat="1" ht="22" customHeight="1" spans="1:7">
      <c r="A126" s="11">
        <v>123</v>
      </c>
      <c r="B126" s="12" t="s">
        <v>108</v>
      </c>
      <c r="C126" s="13" t="s">
        <v>23</v>
      </c>
      <c r="D126" s="14" t="s">
        <v>11</v>
      </c>
      <c r="E126" s="14">
        <v>148.4</v>
      </c>
      <c r="F126" s="17"/>
      <c r="G126" s="18"/>
    </row>
    <row r="127" s="4" customFormat="1" ht="22" customHeight="1" spans="1:7">
      <c r="A127" s="11">
        <v>124</v>
      </c>
      <c r="B127" s="12" t="s">
        <v>109</v>
      </c>
      <c r="C127" s="13" t="s">
        <v>110</v>
      </c>
      <c r="D127" s="14" t="s">
        <v>11</v>
      </c>
      <c r="E127" s="14">
        <v>61.6</v>
      </c>
      <c r="F127" s="17"/>
      <c r="G127" s="18"/>
    </row>
    <row r="128" s="4" customFormat="1" ht="22" customHeight="1" spans="1:7">
      <c r="A128" s="11">
        <v>125</v>
      </c>
      <c r="B128" s="12" t="s">
        <v>111</v>
      </c>
      <c r="C128" s="13" t="s">
        <v>110</v>
      </c>
      <c r="D128" s="14" t="s">
        <v>11</v>
      </c>
      <c r="E128" s="19">
        <f>150/3.2</f>
        <v>46.875</v>
      </c>
      <c r="F128" s="17"/>
      <c r="G128" s="18"/>
    </row>
    <row r="129" s="4" customFormat="1" ht="22" customHeight="1" spans="1:7">
      <c r="A129" s="11">
        <v>126</v>
      </c>
      <c r="B129" s="12" t="s">
        <v>112</v>
      </c>
      <c r="C129" s="13" t="s">
        <v>110</v>
      </c>
      <c r="D129" s="14" t="s">
        <v>11</v>
      </c>
      <c r="E129" s="14">
        <v>82.5</v>
      </c>
      <c r="F129" s="17"/>
      <c r="G129" s="18"/>
    </row>
    <row r="130" s="4" customFormat="1" ht="22" customHeight="1" spans="1:7">
      <c r="A130" s="11">
        <v>127</v>
      </c>
      <c r="B130" s="12" t="s">
        <v>113</v>
      </c>
      <c r="C130" s="13" t="s">
        <v>110</v>
      </c>
      <c r="D130" s="14" t="s">
        <v>11</v>
      </c>
      <c r="E130" s="14">
        <v>92.4</v>
      </c>
      <c r="F130" s="17"/>
      <c r="G130" s="18"/>
    </row>
    <row r="131" s="4" customFormat="1" ht="22" customHeight="1" spans="1:7">
      <c r="A131" s="11">
        <v>128</v>
      </c>
      <c r="B131" s="12" t="s">
        <v>114</v>
      </c>
      <c r="C131" s="13" t="s">
        <v>110</v>
      </c>
      <c r="D131" s="14" t="s">
        <v>11</v>
      </c>
      <c r="E131" s="14">
        <v>87.5</v>
      </c>
      <c r="F131" s="17"/>
      <c r="G131" s="18"/>
    </row>
    <row r="132" s="4" customFormat="1" ht="22" customHeight="1" spans="1:7">
      <c r="A132" s="11">
        <v>129</v>
      </c>
      <c r="B132" s="12" t="s">
        <v>115</v>
      </c>
      <c r="C132" s="13" t="s">
        <v>110</v>
      </c>
      <c r="D132" s="14" t="s">
        <v>11</v>
      </c>
      <c r="E132" s="14">
        <v>92.4</v>
      </c>
      <c r="F132" s="17"/>
      <c r="G132" s="18"/>
    </row>
    <row r="133" s="4" customFormat="1" ht="22" customHeight="1" spans="1:7">
      <c r="A133" s="11">
        <v>130</v>
      </c>
      <c r="B133" s="12" t="s">
        <v>116</v>
      </c>
      <c r="C133" s="13" t="s">
        <v>110</v>
      </c>
      <c r="D133" s="14" t="s">
        <v>11</v>
      </c>
      <c r="E133" s="14">
        <v>82.5</v>
      </c>
      <c r="F133" s="17"/>
      <c r="G133" s="18"/>
    </row>
    <row r="134" s="4" customFormat="1" ht="22" customHeight="1" spans="1:7">
      <c r="A134" s="11">
        <v>131</v>
      </c>
      <c r="B134" s="12" t="s">
        <v>117</v>
      </c>
      <c r="C134" s="20" t="s">
        <v>73</v>
      </c>
      <c r="D134" s="14" t="s">
        <v>11</v>
      </c>
      <c r="E134" s="14">
        <v>150.528</v>
      </c>
      <c r="F134" s="17"/>
      <c r="G134" s="18"/>
    </row>
    <row r="135" s="4" customFormat="1" ht="22" customHeight="1" spans="1:7">
      <c r="A135" s="11">
        <v>132</v>
      </c>
      <c r="B135" s="12" t="s">
        <v>117</v>
      </c>
      <c r="C135" s="20" t="s">
        <v>74</v>
      </c>
      <c r="D135" s="14" t="s">
        <v>11</v>
      </c>
      <c r="E135" s="14">
        <v>128.59392</v>
      </c>
      <c r="F135" s="17"/>
      <c r="G135" s="18"/>
    </row>
    <row r="136" s="4" customFormat="1" ht="22" customHeight="1" spans="1:7">
      <c r="A136" s="11">
        <v>133</v>
      </c>
      <c r="B136" s="12" t="s">
        <v>117</v>
      </c>
      <c r="C136" s="20" t="s">
        <v>75</v>
      </c>
      <c r="D136" s="14" t="s">
        <v>11</v>
      </c>
      <c r="E136" s="14">
        <v>149.333333333333</v>
      </c>
      <c r="F136" s="17"/>
      <c r="G136" s="18"/>
    </row>
    <row r="137" s="4" customFormat="1" ht="22" customHeight="1" spans="1:7">
      <c r="A137" s="11">
        <v>134</v>
      </c>
      <c r="B137" s="12" t="s">
        <v>117</v>
      </c>
      <c r="C137" s="20" t="s">
        <v>76</v>
      </c>
      <c r="D137" s="14" t="s">
        <v>11</v>
      </c>
      <c r="E137" s="14">
        <v>149.333333333333</v>
      </c>
      <c r="F137" s="17"/>
      <c r="G137" s="18"/>
    </row>
    <row r="138" s="4" customFormat="1" ht="22" customHeight="1" spans="1:7">
      <c r="A138" s="11">
        <v>135</v>
      </c>
      <c r="B138" s="12" t="s">
        <v>118</v>
      </c>
      <c r="C138" s="20" t="s">
        <v>119</v>
      </c>
      <c r="D138" s="14" t="s">
        <v>11</v>
      </c>
      <c r="E138" s="14">
        <v>80.1666666666667</v>
      </c>
      <c r="F138" s="17"/>
      <c r="G138" s="18"/>
    </row>
    <row r="139" s="4" customFormat="1" ht="22" customHeight="1" spans="1:7">
      <c r="A139" s="11">
        <v>136</v>
      </c>
      <c r="B139" s="12" t="s">
        <v>118</v>
      </c>
      <c r="C139" s="20" t="s">
        <v>120</v>
      </c>
      <c r="D139" s="14" t="s">
        <v>11</v>
      </c>
      <c r="E139" s="14">
        <v>83.3333333333333</v>
      </c>
      <c r="F139" s="17"/>
      <c r="G139" s="18"/>
    </row>
    <row r="140" s="4" customFormat="1" ht="22" customHeight="1" spans="1:7">
      <c r="A140" s="11">
        <v>137</v>
      </c>
      <c r="B140" s="12" t="s">
        <v>121</v>
      </c>
      <c r="C140" s="20" t="s">
        <v>119</v>
      </c>
      <c r="D140" s="14" t="s">
        <v>11</v>
      </c>
      <c r="E140" s="14">
        <v>28</v>
      </c>
      <c r="F140" s="17"/>
      <c r="G140" s="18"/>
    </row>
    <row r="141" s="4" customFormat="1" ht="22" customHeight="1" spans="1:7">
      <c r="A141" s="11">
        <v>138</v>
      </c>
      <c r="B141" s="12" t="s">
        <v>121</v>
      </c>
      <c r="C141" s="20" t="s">
        <v>120</v>
      </c>
      <c r="D141" s="14" t="s">
        <v>11</v>
      </c>
      <c r="E141" s="14">
        <v>28</v>
      </c>
      <c r="F141" s="17"/>
      <c r="G141" s="18"/>
    </row>
    <row r="142" s="4" customFormat="1" ht="22" customHeight="1" spans="1:7">
      <c r="A142" s="11">
        <v>139</v>
      </c>
      <c r="B142" s="12" t="s">
        <v>122</v>
      </c>
      <c r="C142" s="20" t="s">
        <v>78</v>
      </c>
      <c r="D142" s="14" t="s">
        <v>11</v>
      </c>
      <c r="E142" s="14">
        <v>93.3333333333333</v>
      </c>
      <c r="F142" s="17"/>
      <c r="G142" s="18"/>
    </row>
    <row r="143" s="4" customFormat="1" ht="22" customHeight="1" spans="1:7">
      <c r="A143" s="11">
        <v>140</v>
      </c>
      <c r="B143" s="12" t="s">
        <v>122</v>
      </c>
      <c r="C143" s="20" t="s">
        <v>123</v>
      </c>
      <c r="D143" s="14" t="s">
        <v>11</v>
      </c>
      <c r="E143" s="14">
        <v>117.333333333333</v>
      </c>
      <c r="F143" s="17"/>
      <c r="G143" s="18"/>
    </row>
    <row r="144" s="4" customFormat="1" ht="22" customHeight="1" spans="1:7">
      <c r="A144" s="11">
        <v>141</v>
      </c>
      <c r="B144" s="12" t="s">
        <v>124</v>
      </c>
      <c r="C144" s="20" t="s">
        <v>119</v>
      </c>
      <c r="D144" s="14" t="s">
        <v>11</v>
      </c>
      <c r="E144" s="14">
        <v>91.4666666666667</v>
      </c>
      <c r="F144" s="17"/>
      <c r="G144" s="18"/>
    </row>
    <row r="145" s="4" customFormat="1" ht="22" customHeight="1" spans="1:7">
      <c r="A145" s="11">
        <v>142</v>
      </c>
      <c r="B145" s="12" t="s">
        <v>124</v>
      </c>
      <c r="C145" s="20" t="s">
        <v>120</v>
      </c>
      <c r="D145" s="14" t="s">
        <v>11</v>
      </c>
      <c r="E145" s="14">
        <v>120.586666666667</v>
      </c>
      <c r="F145" s="17"/>
      <c r="G145" s="18"/>
    </row>
    <row r="146" s="4" customFormat="1" ht="22" customHeight="1" spans="1:7">
      <c r="A146" s="11">
        <v>143</v>
      </c>
      <c r="B146" s="12" t="s">
        <v>125</v>
      </c>
      <c r="C146" s="13" t="s">
        <v>10</v>
      </c>
      <c r="D146" s="14" t="s">
        <v>11</v>
      </c>
      <c r="E146" s="14">
        <v>18.2</v>
      </c>
      <c r="F146" s="17"/>
      <c r="G146" s="18"/>
    </row>
    <row r="147" s="4" customFormat="1" ht="22" customHeight="1" spans="1:7">
      <c r="A147" s="11">
        <v>144</v>
      </c>
      <c r="B147" s="12" t="s">
        <v>126</v>
      </c>
      <c r="C147" s="13" t="s">
        <v>10</v>
      </c>
      <c r="D147" s="14" t="s">
        <v>11</v>
      </c>
      <c r="E147" s="14">
        <v>18.20715</v>
      </c>
      <c r="F147" s="17"/>
      <c r="G147" s="18"/>
    </row>
    <row r="148" s="4" customFormat="1" ht="22" customHeight="1" spans="1:7">
      <c r="A148" s="11">
        <v>145</v>
      </c>
      <c r="B148" s="12" t="s">
        <v>127</v>
      </c>
      <c r="C148" s="13" t="s">
        <v>10</v>
      </c>
      <c r="D148" s="14" t="s">
        <v>11</v>
      </c>
      <c r="E148" s="14">
        <v>19.987968</v>
      </c>
      <c r="F148" s="17"/>
      <c r="G148" s="18"/>
    </row>
    <row r="149" s="4" customFormat="1" ht="22" customHeight="1" spans="1:7">
      <c r="A149" s="11">
        <v>146</v>
      </c>
      <c r="B149" s="12" t="s">
        <v>128</v>
      </c>
      <c r="C149" s="13" t="s">
        <v>10</v>
      </c>
      <c r="D149" s="14" t="s">
        <v>11</v>
      </c>
      <c r="E149" s="14">
        <v>19.2192</v>
      </c>
      <c r="F149" s="17"/>
      <c r="G149" s="18"/>
    </row>
    <row r="150" s="4" customFormat="1" ht="22" customHeight="1" spans="1:7">
      <c r="A150" s="11">
        <v>147</v>
      </c>
      <c r="B150" s="12" t="s">
        <v>129</v>
      </c>
      <c r="C150" s="13" t="s">
        <v>10</v>
      </c>
      <c r="D150" s="14" t="s">
        <v>11</v>
      </c>
      <c r="E150" s="14">
        <v>20.86812</v>
      </c>
      <c r="F150" s="17"/>
      <c r="G150" s="18"/>
    </row>
    <row r="151" s="4" customFormat="1" ht="22" customHeight="1" spans="1:7">
      <c r="A151" s="11">
        <v>148</v>
      </c>
      <c r="B151" s="12" t="s">
        <v>130</v>
      </c>
      <c r="C151" s="13" t="s">
        <v>10</v>
      </c>
      <c r="D151" s="14" t="s">
        <v>11</v>
      </c>
      <c r="E151" s="14">
        <v>10.309</v>
      </c>
      <c r="F151" s="17"/>
      <c r="G151" s="18"/>
    </row>
    <row r="152" s="4" customFormat="1" ht="22" customHeight="1" spans="1:7">
      <c r="A152" s="11">
        <v>149</v>
      </c>
      <c r="B152" s="12" t="s">
        <v>131</v>
      </c>
      <c r="C152" s="13" t="s">
        <v>10</v>
      </c>
      <c r="D152" s="14" t="s">
        <v>11</v>
      </c>
      <c r="E152" s="14">
        <v>9.581</v>
      </c>
      <c r="F152" s="17"/>
      <c r="G152" s="18"/>
    </row>
    <row r="153" s="4" customFormat="1" ht="22" customHeight="1" spans="1:7">
      <c r="A153" s="11">
        <v>150</v>
      </c>
      <c r="B153" s="12" t="s">
        <v>132</v>
      </c>
      <c r="C153" s="13" t="s">
        <v>10</v>
      </c>
      <c r="D153" s="14" t="s">
        <v>11</v>
      </c>
      <c r="E153" s="14">
        <v>19.305</v>
      </c>
      <c r="F153" s="17"/>
      <c r="G153" s="18"/>
    </row>
    <row r="154" s="4" customFormat="1" ht="22" customHeight="1" spans="1:7">
      <c r="A154" s="11">
        <v>151</v>
      </c>
      <c r="B154" s="12" t="s">
        <v>133</v>
      </c>
      <c r="C154" s="13" t="s">
        <v>10</v>
      </c>
      <c r="D154" s="14" t="s">
        <v>11</v>
      </c>
      <c r="E154" s="14">
        <v>19.2192</v>
      </c>
      <c r="F154" s="17"/>
      <c r="G154" s="18"/>
    </row>
    <row r="155" s="4" customFormat="1" ht="22" customHeight="1" spans="1:7">
      <c r="A155" s="11">
        <v>152</v>
      </c>
      <c r="B155" s="12" t="s">
        <v>134</v>
      </c>
      <c r="C155" s="13" t="s">
        <v>10</v>
      </c>
      <c r="D155" s="14" t="s">
        <v>11</v>
      </c>
      <c r="E155" s="14">
        <v>30.68</v>
      </c>
      <c r="F155" s="17"/>
      <c r="G155" s="18"/>
    </row>
    <row r="156" s="4" customFormat="1" ht="22" customHeight="1" spans="1:7">
      <c r="A156" s="11">
        <v>153</v>
      </c>
      <c r="B156" s="12" t="s">
        <v>135</v>
      </c>
      <c r="C156" s="13" t="s">
        <v>10</v>
      </c>
      <c r="D156" s="14" t="s">
        <v>11</v>
      </c>
      <c r="E156" s="14">
        <v>17.186848</v>
      </c>
      <c r="F156" s="17"/>
      <c r="G156" s="18"/>
    </row>
    <row r="157" s="4" customFormat="1" ht="22" customHeight="1" spans="1:7">
      <c r="A157" s="11">
        <v>154</v>
      </c>
      <c r="B157" s="12" t="s">
        <v>125</v>
      </c>
      <c r="C157" s="13" t="s">
        <v>21</v>
      </c>
      <c r="D157" s="14" t="s">
        <v>11</v>
      </c>
      <c r="E157" s="14">
        <v>14.5782</v>
      </c>
      <c r="F157" s="17"/>
      <c r="G157" s="18"/>
    </row>
    <row r="158" s="4" customFormat="1" ht="22" customHeight="1" spans="1:7">
      <c r="A158" s="11">
        <v>155</v>
      </c>
      <c r="B158" s="12" t="s">
        <v>126</v>
      </c>
      <c r="C158" s="13" t="s">
        <v>21</v>
      </c>
      <c r="D158" s="14" t="s">
        <v>11</v>
      </c>
      <c r="E158" s="14">
        <v>15.5361024</v>
      </c>
      <c r="F158" s="17"/>
      <c r="G158" s="18"/>
    </row>
    <row r="159" s="4" customFormat="1" ht="22" customHeight="1" spans="1:7">
      <c r="A159" s="11">
        <v>156</v>
      </c>
      <c r="B159" s="12" t="s">
        <v>127</v>
      </c>
      <c r="C159" s="13" t="s">
        <v>21</v>
      </c>
      <c r="D159" s="14" t="s">
        <v>11</v>
      </c>
      <c r="E159" s="14">
        <v>13.8528</v>
      </c>
      <c r="F159" s="17"/>
      <c r="G159" s="18"/>
    </row>
    <row r="160" s="4" customFormat="1" ht="22" customHeight="1" spans="1:7">
      <c r="A160" s="11">
        <v>157</v>
      </c>
      <c r="B160" s="12" t="s">
        <v>128</v>
      </c>
      <c r="C160" s="13" t="s">
        <v>21</v>
      </c>
      <c r="D160" s="14" t="s">
        <v>11</v>
      </c>
      <c r="E160" s="14">
        <v>15.5361024</v>
      </c>
      <c r="F160" s="17"/>
      <c r="G160" s="18"/>
    </row>
    <row r="161" s="4" customFormat="1" ht="22" customHeight="1" spans="1:7">
      <c r="A161" s="11">
        <v>158</v>
      </c>
      <c r="B161" s="12" t="s">
        <v>129</v>
      </c>
      <c r="C161" s="13" t="s">
        <v>21</v>
      </c>
      <c r="D161" s="14" t="s">
        <v>11</v>
      </c>
      <c r="E161" s="14">
        <v>20.0928</v>
      </c>
      <c r="F161" s="17"/>
      <c r="G161" s="18"/>
    </row>
    <row r="162" s="4" customFormat="1" ht="22" customHeight="1" spans="1:7">
      <c r="A162" s="11">
        <v>159</v>
      </c>
      <c r="B162" s="12" t="s">
        <v>130</v>
      </c>
      <c r="C162" s="13" t="s">
        <v>21</v>
      </c>
      <c r="D162" s="14" t="s">
        <v>11</v>
      </c>
      <c r="E162" s="14">
        <v>17.472</v>
      </c>
      <c r="F162" s="17"/>
      <c r="G162" s="18"/>
    </row>
    <row r="163" s="4" customFormat="1" ht="22" customHeight="1" spans="1:7">
      <c r="A163" s="11">
        <v>160</v>
      </c>
      <c r="B163" s="12" t="s">
        <v>131</v>
      </c>
      <c r="C163" s="13" t="s">
        <v>21</v>
      </c>
      <c r="D163" s="14" t="s">
        <v>11</v>
      </c>
      <c r="E163" s="14">
        <v>15.394288</v>
      </c>
      <c r="F163" s="17"/>
      <c r="G163" s="18"/>
    </row>
    <row r="164" s="4" customFormat="1" ht="22" customHeight="1" spans="1:7">
      <c r="A164" s="11">
        <v>161</v>
      </c>
      <c r="B164" s="12" t="s">
        <v>132</v>
      </c>
      <c r="C164" s="13" t="s">
        <v>21</v>
      </c>
      <c r="D164" s="14" t="s">
        <v>11</v>
      </c>
      <c r="E164" s="14">
        <v>17.108</v>
      </c>
      <c r="F164" s="17"/>
      <c r="G164" s="18"/>
    </row>
    <row r="165" s="4" customFormat="1" ht="22" customHeight="1" spans="1:7">
      <c r="A165" s="11">
        <v>162</v>
      </c>
      <c r="B165" s="12" t="s">
        <v>133</v>
      </c>
      <c r="C165" s="13" t="s">
        <v>21</v>
      </c>
      <c r="D165" s="14" t="s">
        <v>11</v>
      </c>
      <c r="E165" s="14">
        <v>24.024</v>
      </c>
      <c r="F165" s="17"/>
      <c r="G165" s="18"/>
    </row>
    <row r="166" s="4" customFormat="1" ht="22" customHeight="1" spans="1:7">
      <c r="A166" s="11">
        <v>163</v>
      </c>
      <c r="B166" s="12" t="s">
        <v>134</v>
      </c>
      <c r="C166" s="13" t="s">
        <v>21</v>
      </c>
      <c r="D166" s="14" t="s">
        <v>11</v>
      </c>
      <c r="E166" s="14">
        <v>23.66</v>
      </c>
      <c r="F166" s="17"/>
      <c r="G166" s="18"/>
    </row>
    <row r="167" s="4" customFormat="1" ht="22" customHeight="1" spans="1:7">
      <c r="A167" s="11">
        <v>164</v>
      </c>
      <c r="B167" s="12" t="s">
        <v>135</v>
      </c>
      <c r="C167" s="13" t="s">
        <v>21</v>
      </c>
      <c r="D167" s="14" t="s">
        <v>11</v>
      </c>
      <c r="E167" s="14">
        <v>15.68</v>
      </c>
      <c r="F167" s="17"/>
      <c r="G167" s="18"/>
    </row>
    <row r="168" s="4" customFormat="1" ht="22" customHeight="1" spans="1:7">
      <c r="A168" s="11">
        <v>165</v>
      </c>
      <c r="B168" s="12" t="s">
        <v>136</v>
      </c>
      <c r="C168" s="13" t="s">
        <v>10</v>
      </c>
      <c r="D168" s="14" t="s">
        <v>11</v>
      </c>
      <c r="E168" s="14">
        <v>170.014</v>
      </c>
      <c r="F168" s="17"/>
      <c r="G168" s="18"/>
    </row>
    <row r="169" s="4" customFormat="1" ht="22" customHeight="1" spans="1:7">
      <c r="A169" s="11">
        <v>166</v>
      </c>
      <c r="B169" s="12" t="s">
        <v>136</v>
      </c>
      <c r="C169" s="13" t="s">
        <v>21</v>
      </c>
      <c r="D169" s="14" t="s">
        <v>11</v>
      </c>
      <c r="E169" s="14">
        <v>123.76</v>
      </c>
      <c r="F169" s="17"/>
      <c r="G169" s="18"/>
    </row>
    <row r="170" s="4" customFormat="1" ht="22" customHeight="1" spans="1:7">
      <c r="A170" s="11">
        <v>167</v>
      </c>
      <c r="B170" s="12" t="s">
        <v>137</v>
      </c>
      <c r="C170" s="13" t="s">
        <v>23</v>
      </c>
      <c r="D170" s="14" t="s">
        <v>11</v>
      </c>
      <c r="E170" s="14">
        <v>131.973333333333</v>
      </c>
      <c r="F170" s="17"/>
      <c r="G170" s="18"/>
    </row>
    <row r="171" s="4" customFormat="1" ht="22" customHeight="1" spans="1:7">
      <c r="A171" s="11">
        <v>168</v>
      </c>
      <c r="B171" s="12" t="s">
        <v>138</v>
      </c>
      <c r="C171" s="13" t="s">
        <v>23</v>
      </c>
      <c r="D171" s="14" t="s">
        <v>11</v>
      </c>
      <c r="E171" s="14">
        <v>128.053333333333</v>
      </c>
      <c r="F171" s="17"/>
      <c r="G171" s="18"/>
    </row>
    <row r="172" s="4" customFormat="1" ht="22" customHeight="1" spans="1:7">
      <c r="A172" s="11">
        <v>169</v>
      </c>
      <c r="B172" s="12" t="s">
        <v>139</v>
      </c>
      <c r="C172" s="13" t="s">
        <v>23</v>
      </c>
      <c r="D172" s="14" t="s">
        <v>11</v>
      </c>
      <c r="E172" s="14">
        <v>131.973333333333</v>
      </c>
      <c r="F172" s="17"/>
      <c r="G172" s="18"/>
    </row>
    <row r="173" s="4" customFormat="1" ht="22" customHeight="1" spans="1:7">
      <c r="A173" s="11">
        <v>170</v>
      </c>
      <c r="B173" s="12" t="s">
        <v>140</v>
      </c>
      <c r="C173" s="13" t="s">
        <v>23</v>
      </c>
      <c r="D173" s="14" t="s">
        <v>11</v>
      </c>
      <c r="E173" s="14">
        <v>131.973333333333</v>
      </c>
      <c r="F173" s="17"/>
      <c r="G173" s="18"/>
    </row>
    <row r="174" s="4" customFormat="1" ht="22" customHeight="1" spans="1:7">
      <c r="A174" s="11">
        <v>171</v>
      </c>
      <c r="B174" s="12" t="s">
        <v>141</v>
      </c>
      <c r="C174" s="13" t="s">
        <v>23</v>
      </c>
      <c r="D174" s="14" t="s">
        <v>11</v>
      </c>
      <c r="E174" s="14">
        <v>131.973333333333</v>
      </c>
      <c r="F174" s="17"/>
      <c r="G174" s="18"/>
    </row>
    <row r="175" s="4" customFormat="1" ht="22" customHeight="1" spans="1:7">
      <c r="A175" s="11">
        <v>172</v>
      </c>
      <c r="B175" s="12" t="s">
        <v>142</v>
      </c>
      <c r="C175" s="13" t="s">
        <v>23</v>
      </c>
      <c r="D175" s="14" t="s">
        <v>11</v>
      </c>
      <c r="E175" s="14">
        <v>131.973333333333</v>
      </c>
      <c r="F175" s="17"/>
      <c r="G175" s="18"/>
    </row>
    <row r="176" s="4" customFormat="1" ht="22" customHeight="1" spans="1:7">
      <c r="A176" s="11">
        <v>173</v>
      </c>
      <c r="B176" s="12" t="s">
        <v>143</v>
      </c>
      <c r="C176" s="13" t="s">
        <v>23</v>
      </c>
      <c r="D176" s="14" t="s">
        <v>11</v>
      </c>
      <c r="E176" s="14">
        <v>130.666666666667</v>
      </c>
      <c r="F176" s="17"/>
      <c r="G176" s="18"/>
    </row>
    <row r="177" s="4" customFormat="1" ht="22" customHeight="1" spans="1:7">
      <c r="A177" s="11">
        <v>174</v>
      </c>
      <c r="B177" s="12" t="s">
        <v>144</v>
      </c>
      <c r="C177" s="13" t="s">
        <v>23</v>
      </c>
      <c r="D177" s="14" t="s">
        <v>11</v>
      </c>
      <c r="E177" s="14">
        <v>363.253333333333</v>
      </c>
      <c r="F177" s="17"/>
      <c r="G177" s="18"/>
    </row>
    <row r="178" s="4" customFormat="1" ht="22" customHeight="1" spans="1:7">
      <c r="A178" s="11">
        <v>175</v>
      </c>
      <c r="B178" s="12" t="s">
        <v>145</v>
      </c>
      <c r="C178" s="13" t="s">
        <v>23</v>
      </c>
      <c r="D178" s="14" t="s">
        <v>11</v>
      </c>
      <c r="E178" s="14">
        <v>162.4</v>
      </c>
      <c r="F178" s="17"/>
      <c r="G178" s="18"/>
    </row>
    <row r="179" s="4" customFormat="1" ht="22" customHeight="1" spans="1:7">
      <c r="A179" s="11">
        <v>176</v>
      </c>
      <c r="B179" s="12" t="s">
        <v>146</v>
      </c>
      <c r="C179" s="13" t="s">
        <v>23</v>
      </c>
      <c r="D179" s="14" t="s">
        <v>11</v>
      </c>
      <c r="E179" s="14">
        <v>158.666666666667</v>
      </c>
      <c r="F179" s="17"/>
      <c r="G179" s="18"/>
    </row>
    <row r="180" s="4" customFormat="1" ht="22" customHeight="1" spans="1:7">
      <c r="A180" s="11">
        <v>177</v>
      </c>
      <c r="B180" s="12" t="s">
        <v>147</v>
      </c>
      <c r="C180" s="13" t="s">
        <v>23</v>
      </c>
      <c r="D180" s="14" t="s">
        <v>11</v>
      </c>
      <c r="E180" s="14">
        <v>154.933333333333</v>
      </c>
      <c r="F180" s="17"/>
      <c r="G180" s="18"/>
    </row>
    <row r="181" s="4" customFormat="1" ht="22" customHeight="1" spans="1:7">
      <c r="A181" s="11">
        <v>178</v>
      </c>
      <c r="B181" s="12" t="s">
        <v>148</v>
      </c>
      <c r="C181" s="20" t="s">
        <v>149</v>
      </c>
      <c r="D181" s="14" t="s">
        <v>11</v>
      </c>
      <c r="E181" s="14">
        <v>78.45376</v>
      </c>
      <c r="F181" s="17"/>
      <c r="G181" s="18"/>
    </row>
    <row r="182" s="4" customFormat="1" ht="22" customHeight="1" spans="1:7">
      <c r="A182" s="11">
        <v>179</v>
      </c>
      <c r="B182" s="12" t="s">
        <v>148</v>
      </c>
      <c r="C182" s="20" t="s">
        <v>150</v>
      </c>
      <c r="D182" s="14" t="s">
        <v>11</v>
      </c>
      <c r="E182" s="14">
        <v>78.45376</v>
      </c>
      <c r="F182" s="17"/>
      <c r="G182" s="18"/>
    </row>
    <row r="183" s="4" customFormat="1" ht="22" customHeight="1" spans="1:7">
      <c r="A183" s="11">
        <v>180</v>
      </c>
      <c r="B183" s="12" t="s">
        <v>148</v>
      </c>
      <c r="C183" s="20" t="s">
        <v>151</v>
      </c>
      <c r="D183" s="14" t="s">
        <v>11</v>
      </c>
      <c r="E183" s="14">
        <v>87.136</v>
      </c>
      <c r="F183" s="17"/>
      <c r="G183" s="18"/>
    </row>
    <row r="184" s="4" customFormat="1" ht="22" customHeight="1" spans="1:7">
      <c r="A184" s="11">
        <v>181</v>
      </c>
      <c r="B184" s="12" t="s">
        <v>148</v>
      </c>
      <c r="C184" s="20" t="s">
        <v>152</v>
      </c>
      <c r="D184" s="14" t="s">
        <v>11</v>
      </c>
      <c r="E184" s="14">
        <v>87.136</v>
      </c>
      <c r="F184" s="17"/>
      <c r="G184" s="18"/>
    </row>
    <row r="185" s="4" customFormat="1" ht="22" customHeight="1" spans="1:7">
      <c r="A185" s="11">
        <v>182</v>
      </c>
      <c r="B185" s="12" t="s">
        <v>153</v>
      </c>
      <c r="C185" s="20" t="s">
        <v>154</v>
      </c>
      <c r="D185" s="14" t="s">
        <v>11</v>
      </c>
      <c r="E185" s="14">
        <v>126.933333333333</v>
      </c>
      <c r="F185" s="17"/>
      <c r="G185" s="18"/>
    </row>
    <row r="186" s="4" customFormat="1" ht="22" customHeight="1" spans="1:7">
      <c r="A186" s="11">
        <v>183</v>
      </c>
      <c r="B186" s="12" t="s">
        <v>153</v>
      </c>
      <c r="C186" s="20" t="s">
        <v>155</v>
      </c>
      <c r="D186" s="14" t="s">
        <v>11</v>
      </c>
      <c r="E186" s="14">
        <v>147.466666666667</v>
      </c>
      <c r="F186" s="17"/>
      <c r="G186" s="18"/>
    </row>
    <row r="187" s="4" customFormat="1" ht="22" customHeight="1" spans="1:7">
      <c r="A187" s="11">
        <v>184</v>
      </c>
      <c r="B187" s="12" t="s">
        <v>156</v>
      </c>
      <c r="C187" s="20" t="s">
        <v>154</v>
      </c>
      <c r="D187" s="14" t="s">
        <v>11</v>
      </c>
      <c r="E187" s="14">
        <v>80.2368</v>
      </c>
      <c r="F187" s="17"/>
      <c r="G187" s="18"/>
    </row>
    <row r="188" s="4" customFormat="1" ht="22" customHeight="1" spans="1:7">
      <c r="A188" s="11">
        <v>185</v>
      </c>
      <c r="B188" s="12" t="s">
        <v>156</v>
      </c>
      <c r="C188" s="20" t="s">
        <v>155</v>
      </c>
      <c r="D188" s="14" t="s">
        <v>11</v>
      </c>
      <c r="E188" s="19">
        <f>488/6</f>
        <v>81.3333333333333</v>
      </c>
      <c r="F188" s="17"/>
      <c r="G188" s="18"/>
    </row>
    <row r="189" s="4" customFormat="1" ht="22" customHeight="1" spans="1:7">
      <c r="A189" s="11">
        <v>186</v>
      </c>
      <c r="B189" s="12" t="s">
        <v>157</v>
      </c>
      <c r="C189" s="20" t="s">
        <v>154</v>
      </c>
      <c r="D189" s="14" t="s">
        <v>11</v>
      </c>
      <c r="E189" s="14">
        <v>17.6666666666667</v>
      </c>
      <c r="F189" s="17"/>
      <c r="G189" s="18"/>
    </row>
    <row r="190" s="4" customFormat="1" ht="22" customHeight="1" spans="1:7">
      <c r="A190" s="11">
        <v>187</v>
      </c>
      <c r="B190" s="12" t="s">
        <v>157</v>
      </c>
      <c r="C190" s="20" t="s">
        <v>155</v>
      </c>
      <c r="D190" s="14" t="s">
        <v>11</v>
      </c>
      <c r="E190" s="14">
        <v>17.6666666666667</v>
      </c>
      <c r="F190" s="17"/>
      <c r="G190" s="18"/>
    </row>
    <row r="191" s="4" customFormat="1" ht="22" customHeight="1" spans="1:7">
      <c r="A191" s="11">
        <v>188</v>
      </c>
      <c r="B191" s="12" t="s">
        <v>158</v>
      </c>
      <c r="C191" s="13" t="s">
        <v>10</v>
      </c>
      <c r="D191" s="14" t="s">
        <v>11</v>
      </c>
      <c r="E191" s="14">
        <v>34.1319</v>
      </c>
      <c r="F191" s="17"/>
      <c r="G191" s="18"/>
    </row>
    <row r="192" s="4" customFormat="1" ht="22" customHeight="1" spans="1:7">
      <c r="A192" s="11">
        <v>189</v>
      </c>
      <c r="B192" s="12" t="s">
        <v>159</v>
      </c>
      <c r="C192" s="13" t="s">
        <v>10</v>
      </c>
      <c r="D192" s="14" t="s">
        <v>11</v>
      </c>
      <c r="E192" s="14">
        <v>67.2</v>
      </c>
      <c r="F192" s="17"/>
      <c r="G192" s="18"/>
    </row>
    <row r="193" s="4" customFormat="1" ht="22" customHeight="1" spans="1:7">
      <c r="A193" s="11">
        <v>190</v>
      </c>
      <c r="B193" s="12" t="s">
        <v>160</v>
      </c>
      <c r="C193" s="13" t="s">
        <v>10</v>
      </c>
      <c r="D193" s="14" t="s">
        <v>11</v>
      </c>
      <c r="E193" s="14">
        <v>32.25</v>
      </c>
      <c r="F193" s="17"/>
      <c r="G193" s="18"/>
    </row>
    <row r="194" s="4" customFormat="1" ht="22" customHeight="1" spans="1:7">
      <c r="A194" s="11">
        <v>191</v>
      </c>
      <c r="B194" s="12" t="s">
        <v>161</v>
      </c>
      <c r="C194" s="13" t="s">
        <v>10</v>
      </c>
      <c r="D194" s="14" t="s">
        <v>11</v>
      </c>
      <c r="E194" s="14">
        <v>46.48</v>
      </c>
      <c r="F194" s="17"/>
      <c r="G194" s="18"/>
    </row>
    <row r="195" s="4" customFormat="1" ht="22" customHeight="1" spans="1:7">
      <c r="A195" s="11">
        <v>192</v>
      </c>
      <c r="B195" s="12" t="s">
        <v>158</v>
      </c>
      <c r="C195" s="13" t="s">
        <v>21</v>
      </c>
      <c r="D195" s="14" t="s">
        <v>11</v>
      </c>
      <c r="E195" s="14">
        <v>32.76</v>
      </c>
      <c r="F195" s="17"/>
      <c r="G195" s="18"/>
    </row>
    <row r="196" s="4" customFormat="1" ht="22" customHeight="1" spans="1:7">
      <c r="A196" s="11">
        <v>193</v>
      </c>
      <c r="B196" s="12" t="s">
        <v>159</v>
      </c>
      <c r="C196" s="13" t="s">
        <v>21</v>
      </c>
      <c r="D196" s="14" t="s">
        <v>11</v>
      </c>
      <c r="E196" s="14">
        <v>82.32</v>
      </c>
      <c r="F196" s="17"/>
      <c r="G196" s="18"/>
    </row>
    <row r="197" s="4" customFormat="1" ht="22" customHeight="1" spans="1:7">
      <c r="A197" s="11">
        <v>194</v>
      </c>
      <c r="B197" s="12" t="s">
        <v>160</v>
      </c>
      <c r="C197" s="13" t="s">
        <v>21</v>
      </c>
      <c r="D197" s="14" t="s">
        <v>11</v>
      </c>
      <c r="E197" s="14">
        <v>33.8688</v>
      </c>
      <c r="F197" s="17"/>
      <c r="G197" s="18"/>
    </row>
    <row r="198" s="4" customFormat="1" ht="22" customHeight="1" spans="1:7">
      <c r="A198" s="11">
        <v>195</v>
      </c>
      <c r="B198" s="12" t="s">
        <v>161</v>
      </c>
      <c r="C198" s="13" t="s">
        <v>21</v>
      </c>
      <c r="D198" s="14" t="s">
        <v>11</v>
      </c>
      <c r="E198" s="14">
        <v>43.65312</v>
      </c>
      <c r="F198" s="17"/>
      <c r="G198" s="18"/>
    </row>
    <row r="199" s="4" customFormat="1" ht="22" customHeight="1" spans="1:7">
      <c r="A199" s="11">
        <v>196</v>
      </c>
      <c r="B199" s="12" t="s">
        <v>162</v>
      </c>
      <c r="C199" s="13" t="s">
        <v>23</v>
      </c>
      <c r="D199" s="14" t="s">
        <v>11</v>
      </c>
      <c r="E199" s="19">
        <f>1219/6</f>
        <v>203.166666666667</v>
      </c>
      <c r="F199" s="17"/>
      <c r="G199" s="18"/>
    </row>
    <row r="200" s="4" customFormat="1" ht="22" customHeight="1" spans="1:7">
      <c r="A200" s="11">
        <v>197</v>
      </c>
      <c r="B200" s="12" t="s">
        <v>163</v>
      </c>
      <c r="C200" s="13" t="s">
        <v>23</v>
      </c>
      <c r="D200" s="14" t="s">
        <v>11</v>
      </c>
      <c r="E200" s="14">
        <v>245</v>
      </c>
      <c r="F200" s="17"/>
      <c r="G200" s="18"/>
    </row>
    <row r="201" s="4" customFormat="1" ht="22" customHeight="1" spans="1:7">
      <c r="A201" s="11">
        <v>198</v>
      </c>
      <c r="B201" s="12" t="s">
        <v>164</v>
      </c>
      <c r="C201" s="13" t="s">
        <v>23</v>
      </c>
      <c r="D201" s="14" t="s">
        <v>11</v>
      </c>
      <c r="E201" s="14">
        <v>246.4</v>
      </c>
      <c r="F201" s="17"/>
      <c r="G201" s="18"/>
    </row>
    <row r="202" s="4" customFormat="1" ht="22" customHeight="1" spans="1:7">
      <c r="A202" s="11">
        <v>199</v>
      </c>
      <c r="B202" s="12" t="s">
        <v>165</v>
      </c>
      <c r="C202" s="13" t="s">
        <v>23</v>
      </c>
      <c r="D202" s="14" t="s">
        <v>11</v>
      </c>
      <c r="E202" s="14">
        <v>246.4</v>
      </c>
      <c r="F202" s="17"/>
      <c r="G202" s="18"/>
    </row>
    <row r="203" s="4" customFormat="1" ht="22" customHeight="1" spans="1:7">
      <c r="A203" s="11">
        <v>200</v>
      </c>
      <c r="B203" s="12" t="s">
        <v>166</v>
      </c>
      <c r="C203" s="20" t="s">
        <v>167</v>
      </c>
      <c r="D203" s="14" t="s">
        <v>11</v>
      </c>
      <c r="E203" s="14">
        <v>264.133333333333</v>
      </c>
      <c r="F203" s="17"/>
      <c r="G203" s="18"/>
    </row>
    <row r="204" s="4" customFormat="1" ht="22" customHeight="1" spans="1:7">
      <c r="A204" s="11">
        <v>201</v>
      </c>
      <c r="B204" s="12" t="s">
        <v>166</v>
      </c>
      <c r="C204" s="20" t="s">
        <v>168</v>
      </c>
      <c r="D204" s="14" t="s">
        <v>11</v>
      </c>
      <c r="E204" s="14">
        <v>265.44</v>
      </c>
      <c r="F204" s="17"/>
      <c r="G204" s="18"/>
    </row>
    <row r="205" s="4" customFormat="1" ht="22" customHeight="1" spans="1:7">
      <c r="A205" s="11">
        <v>202</v>
      </c>
      <c r="B205" s="12" t="s">
        <v>169</v>
      </c>
      <c r="C205" s="13" t="s">
        <v>10</v>
      </c>
      <c r="D205" s="14" t="s">
        <v>11</v>
      </c>
      <c r="E205" s="14">
        <v>14.902272</v>
      </c>
      <c r="F205" s="17"/>
      <c r="G205" s="18"/>
    </row>
    <row r="206" s="4" customFormat="1" ht="22" customHeight="1" spans="1:7">
      <c r="A206" s="11">
        <v>203</v>
      </c>
      <c r="B206" s="12" t="s">
        <v>170</v>
      </c>
      <c r="C206" s="13" t="s">
        <v>10</v>
      </c>
      <c r="D206" s="14" t="s">
        <v>11</v>
      </c>
      <c r="E206" s="14">
        <v>11.97504</v>
      </c>
      <c r="F206" s="17"/>
      <c r="G206" s="18"/>
    </row>
    <row r="207" s="4" customFormat="1" ht="22" customHeight="1" spans="1:7">
      <c r="A207" s="11">
        <v>204</v>
      </c>
      <c r="B207" s="12" t="s">
        <v>169</v>
      </c>
      <c r="C207" s="13" t="s">
        <v>21</v>
      </c>
      <c r="D207" s="14" t="s">
        <v>11</v>
      </c>
      <c r="E207" s="14">
        <v>12.096</v>
      </c>
      <c r="F207" s="17"/>
      <c r="G207" s="18"/>
    </row>
    <row r="208" s="4" customFormat="1" ht="22" customHeight="1" spans="1:7">
      <c r="A208" s="11">
        <v>205</v>
      </c>
      <c r="B208" s="12" t="s">
        <v>170</v>
      </c>
      <c r="C208" s="13" t="s">
        <v>21</v>
      </c>
      <c r="D208" s="14" t="s">
        <v>11</v>
      </c>
      <c r="E208" s="14">
        <v>9.72</v>
      </c>
      <c r="F208" s="17"/>
      <c r="G208" s="18"/>
    </row>
    <row r="209" s="4" customFormat="1" ht="22" customHeight="1" spans="1:7">
      <c r="A209" s="11">
        <v>206</v>
      </c>
      <c r="B209" s="12" t="s">
        <v>171</v>
      </c>
      <c r="C209" s="13" t="s">
        <v>23</v>
      </c>
      <c r="D209" s="14" t="s">
        <v>11</v>
      </c>
      <c r="E209" s="14">
        <v>93.3333333333333</v>
      </c>
      <c r="F209" s="17"/>
      <c r="G209" s="18"/>
    </row>
    <row r="210" s="4" customFormat="1" ht="22" customHeight="1" spans="1:7">
      <c r="A210" s="11">
        <v>207</v>
      </c>
      <c r="B210" s="12" t="s">
        <v>172</v>
      </c>
      <c r="C210" s="13" t="s">
        <v>23</v>
      </c>
      <c r="D210" s="14" t="s">
        <v>11</v>
      </c>
      <c r="E210" s="14">
        <v>93.3333333333333</v>
      </c>
      <c r="F210" s="17"/>
      <c r="G210" s="18"/>
    </row>
    <row r="211" s="4" customFormat="1" ht="22" customHeight="1" spans="1:7">
      <c r="A211" s="11">
        <v>208</v>
      </c>
      <c r="B211" s="12" t="s">
        <v>173</v>
      </c>
      <c r="C211" s="13" t="s">
        <v>10</v>
      </c>
      <c r="D211" s="14" t="s">
        <v>11</v>
      </c>
      <c r="E211" s="14">
        <v>16.765056</v>
      </c>
      <c r="F211" s="17"/>
      <c r="G211" s="18"/>
    </row>
    <row r="212" s="4" customFormat="1" ht="22" customHeight="1" spans="1:7">
      <c r="A212" s="11">
        <v>209</v>
      </c>
      <c r="B212" s="12" t="s">
        <v>174</v>
      </c>
      <c r="C212" s="13" t="s">
        <v>175</v>
      </c>
      <c r="D212" s="14" t="s">
        <v>11</v>
      </c>
      <c r="E212" s="14">
        <v>16.77088</v>
      </c>
      <c r="F212" s="17"/>
      <c r="G212" s="18"/>
    </row>
    <row r="213" s="4" customFormat="1" ht="22" customHeight="1" spans="1:7">
      <c r="A213" s="11">
        <v>210</v>
      </c>
      <c r="B213" s="12" t="s">
        <v>173</v>
      </c>
      <c r="C213" s="13" t="s">
        <v>21</v>
      </c>
      <c r="D213" s="14" t="s">
        <v>11</v>
      </c>
      <c r="E213" s="14">
        <v>19.9136</v>
      </c>
      <c r="F213" s="17"/>
      <c r="G213" s="18"/>
    </row>
    <row r="214" s="4" customFormat="1" ht="22" customHeight="1" spans="1:7">
      <c r="A214" s="11">
        <v>211</v>
      </c>
      <c r="B214" s="12" t="s">
        <v>174</v>
      </c>
      <c r="C214" s="13" t="s">
        <v>176</v>
      </c>
      <c r="D214" s="14" t="s">
        <v>11</v>
      </c>
      <c r="E214" s="19">
        <f>1320/100</f>
        <v>13.2</v>
      </c>
      <c r="F214" s="17"/>
      <c r="G214" s="18"/>
    </row>
    <row r="215" s="4" customFormat="1" ht="22" customHeight="1" spans="1:7">
      <c r="A215" s="11">
        <v>212</v>
      </c>
      <c r="B215" s="12" t="s">
        <v>177</v>
      </c>
      <c r="C215" s="13" t="s">
        <v>23</v>
      </c>
      <c r="D215" s="14" t="s">
        <v>11</v>
      </c>
      <c r="E215" s="14">
        <v>49.4666666666667</v>
      </c>
      <c r="F215" s="17"/>
      <c r="G215" s="18"/>
    </row>
    <row r="216" s="4" customFormat="1" ht="22" customHeight="1" spans="1:7">
      <c r="A216" s="11">
        <v>213</v>
      </c>
      <c r="B216" s="12" t="s">
        <v>178</v>
      </c>
      <c r="C216" s="13" t="s">
        <v>23</v>
      </c>
      <c r="D216" s="14" t="s">
        <v>11</v>
      </c>
      <c r="E216" s="14">
        <v>37.3333333333333</v>
      </c>
      <c r="F216" s="17"/>
      <c r="G216" s="18"/>
    </row>
    <row r="217" s="4" customFormat="1" ht="22" customHeight="1" spans="1:7">
      <c r="A217" s="11">
        <v>214</v>
      </c>
      <c r="B217" s="12" t="s">
        <v>179</v>
      </c>
      <c r="C217" s="13" t="s">
        <v>175</v>
      </c>
      <c r="D217" s="14" t="s">
        <v>11</v>
      </c>
      <c r="E217" s="14">
        <v>19.160064</v>
      </c>
      <c r="F217" s="17"/>
      <c r="G217" s="18"/>
    </row>
    <row r="218" s="4" customFormat="1" ht="22" customHeight="1" spans="1:7">
      <c r="A218" s="11">
        <v>215</v>
      </c>
      <c r="B218" s="12" t="s">
        <v>180</v>
      </c>
      <c r="C218" s="13" t="s">
        <v>10</v>
      </c>
      <c r="D218" s="14" t="s">
        <v>11</v>
      </c>
      <c r="E218" s="14">
        <v>19.6</v>
      </c>
      <c r="F218" s="17"/>
      <c r="G218" s="18"/>
    </row>
    <row r="219" s="4" customFormat="1" ht="22" customHeight="1" spans="1:7">
      <c r="A219" s="11">
        <v>216</v>
      </c>
      <c r="B219" s="12" t="s">
        <v>181</v>
      </c>
      <c r="C219" s="13" t="s">
        <v>10</v>
      </c>
      <c r="D219" s="14" t="s">
        <v>11</v>
      </c>
      <c r="E219" s="14">
        <v>19.6</v>
      </c>
      <c r="F219" s="17"/>
      <c r="G219" s="18"/>
    </row>
    <row r="220" s="4" customFormat="1" ht="22" customHeight="1" spans="1:7">
      <c r="A220" s="11">
        <v>217</v>
      </c>
      <c r="B220" s="12" t="s">
        <v>179</v>
      </c>
      <c r="C220" s="13" t="s">
        <v>176</v>
      </c>
      <c r="D220" s="14" t="s">
        <v>11</v>
      </c>
      <c r="E220" s="14">
        <v>16.128</v>
      </c>
      <c r="F220" s="17"/>
      <c r="G220" s="18"/>
    </row>
    <row r="221" s="4" customFormat="1" ht="22" customHeight="1" spans="1:7">
      <c r="A221" s="11">
        <v>218</v>
      </c>
      <c r="B221" s="12" t="s">
        <v>180</v>
      </c>
      <c r="C221" s="13" t="s">
        <v>21</v>
      </c>
      <c r="D221" s="14" t="s">
        <v>11</v>
      </c>
      <c r="E221" s="14">
        <v>16.8</v>
      </c>
      <c r="F221" s="17"/>
      <c r="G221" s="18"/>
    </row>
    <row r="222" s="4" customFormat="1" ht="22" customHeight="1" spans="1:7">
      <c r="A222" s="11">
        <v>219</v>
      </c>
      <c r="B222" s="12" t="s">
        <v>181</v>
      </c>
      <c r="C222" s="13" t="s">
        <v>21</v>
      </c>
      <c r="D222" s="14" t="s">
        <v>11</v>
      </c>
      <c r="E222" s="14">
        <v>19.264</v>
      </c>
      <c r="F222" s="17"/>
      <c r="G222" s="18"/>
    </row>
    <row r="223" s="4" customFormat="1" ht="22" customHeight="1" spans="1:7">
      <c r="A223" s="11">
        <v>220</v>
      </c>
      <c r="B223" s="12" t="s">
        <v>182</v>
      </c>
      <c r="C223" s="13" t="s">
        <v>23</v>
      </c>
      <c r="D223" s="14" t="s">
        <v>11</v>
      </c>
      <c r="E223" s="19">
        <f>195/6</f>
        <v>32.5</v>
      </c>
      <c r="F223" s="17"/>
      <c r="G223" s="18"/>
    </row>
    <row r="224" s="4" customFormat="1" ht="22" customHeight="1" spans="1:7">
      <c r="A224" s="11">
        <v>221</v>
      </c>
      <c r="B224" s="12" t="s">
        <v>183</v>
      </c>
      <c r="C224" s="13" t="s">
        <v>23</v>
      </c>
      <c r="D224" s="14" t="s">
        <v>11</v>
      </c>
      <c r="E224" s="14">
        <v>37.3333333333333</v>
      </c>
      <c r="F224" s="17"/>
      <c r="G224" s="18"/>
    </row>
    <row r="225" s="4" customFormat="1" ht="22" customHeight="1" spans="1:7">
      <c r="A225" s="11">
        <v>222</v>
      </c>
      <c r="B225" s="12" t="s">
        <v>184</v>
      </c>
      <c r="C225" s="13" t="s">
        <v>23</v>
      </c>
      <c r="D225" s="14" t="s">
        <v>11</v>
      </c>
      <c r="E225" s="14">
        <v>39.5733333333333</v>
      </c>
      <c r="F225" s="17"/>
      <c r="G225" s="18"/>
    </row>
    <row r="226" s="4" customFormat="1" ht="22" customHeight="1" spans="1:7">
      <c r="A226" s="11">
        <v>223</v>
      </c>
      <c r="B226" s="12" t="s">
        <v>185</v>
      </c>
      <c r="C226" s="20" t="s">
        <v>154</v>
      </c>
      <c r="D226" s="14" t="s">
        <v>11</v>
      </c>
      <c r="E226" s="14">
        <v>65.8933333333333</v>
      </c>
      <c r="F226" s="17"/>
      <c r="G226" s="18"/>
    </row>
    <row r="227" s="4" customFormat="1" ht="22" customHeight="1" spans="1:7">
      <c r="A227" s="11">
        <v>224</v>
      </c>
      <c r="B227" s="12" t="s">
        <v>185</v>
      </c>
      <c r="C227" s="20" t="s">
        <v>155</v>
      </c>
      <c r="D227" s="14" t="s">
        <v>11</v>
      </c>
      <c r="E227" s="14">
        <v>64.1666666666667</v>
      </c>
      <c r="F227" s="17"/>
      <c r="G227" s="18"/>
    </row>
    <row r="228" s="4" customFormat="1" ht="22" customHeight="1" spans="1:7">
      <c r="A228" s="11">
        <v>225</v>
      </c>
      <c r="B228" s="12" t="s">
        <v>186</v>
      </c>
      <c r="C228" s="13" t="s">
        <v>10</v>
      </c>
      <c r="D228" s="14" t="s">
        <v>11</v>
      </c>
      <c r="E228" s="14">
        <v>15.72</v>
      </c>
      <c r="F228" s="17"/>
      <c r="G228" s="18"/>
    </row>
    <row r="229" s="4" customFormat="1" ht="22" customHeight="1" spans="1:7">
      <c r="A229" s="11">
        <v>226</v>
      </c>
      <c r="B229" s="12" t="s">
        <v>187</v>
      </c>
      <c r="C229" s="13" t="s">
        <v>10</v>
      </c>
      <c r="D229" s="14" t="s">
        <v>11</v>
      </c>
      <c r="E229" s="14">
        <v>13.8548</v>
      </c>
      <c r="F229" s="17"/>
      <c r="G229" s="18"/>
    </row>
    <row r="230" s="4" customFormat="1" ht="22" customHeight="1" spans="1:7">
      <c r="A230" s="11">
        <v>227</v>
      </c>
      <c r="B230" s="12" t="s">
        <v>188</v>
      </c>
      <c r="C230" s="13" t="s">
        <v>10</v>
      </c>
      <c r="D230" s="14" t="s">
        <v>11</v>
      </c>
      <c r="E230" s="19">
        <f>1320/100</f>
        <v>13.2</v>
      </c>
      <c r="F230" s="17"/>
      <c r="G230" s="18"/>
    </row>
    <row r="231" s="4" customFormat="1" ht="22" customHeight="1" spans="1:7">
      <c r="A231" s="11">
        <v>228</v>
      </c>
      <c r="B231" s="12" t="s">
        <v>189</v>
      </c>
      <c r="C231" s="13" t="s">
        <v>10</v>
      </c>
      <c r="D231" s="14" t="s">
        <v>11</v>
      </c>
      <c r="E231" s="14">
        <v>15</v>
      </c>
      <c r="F231" s="17"/>
      <c r="G231" s="18"/>
    </row>
    <row r="232" s="4" customFormat="1" ht="22" customHeight="1" spans="1:7">
      <c r="A232" s="11">
        <v>229</v>
      </c>
      <c r="B232" s="12" t="s">
        <v>186</v>
      </c>
      <c r="C232" s="13" t="s">
        <v>21</v>
      </c>
      <c r="D232" s="14" t="s">
        <v>11</v>
      </c>
      <c r="E232" s="19">
        <f>2542/200</f>
        <v>12.71</v>
      </c>
      <c r="F232" s="17"/>
      <c r="G232" s="18"/>
    </row>
    <row r="233" s="4" customFormat="1" ht="22" customHeight="1" spans="1:7">
      <c r="A233" s="11">
        <v>230</v>
      </c>
      <c r="B233" s="12" t="s">
        <v>187</v>
      </c>
      <c r="C233" s="13" t="s">
        <v>21</v>
      </c>
      <c r="D233" s="14" t="s">
        <v>11</v>
      </c>
      <c r="E233" s="14">
        <v>9.744</v>
      </c>
      <c r="F233" s="17"/>
      <c r="G233" s="18"/>
    </row>
    <row r="234" s="4" customFormat="1" ht="22" customHeight="1" spans="1:7">
      <c r="A234" s="11">
        <v>231</v>
      </c>
      <c r="B234" s="12" t="s">
        <v>188</v>
      </c>
      <c r="C234" s="13" t="s">
        <v>21</v>
      </c>
      <c r="D234" s="14" t="s">
        <v>11</v>
      </c>
      <c r="E234" s="19">
        <f>2428/200</f>
        <v>12.14</v>
      </c>
      <c r="F234" s="17"/>
      <c r="G234" s="18"/>
    </row>
    <row r="235" s="4" customFormat="1" ht="22" customHeight="1" spans="1:7">
      <c r="A235" s="11">
        <v>232</v>
      </c>
      <c r="B235" s="12" t="s">
        <v>189</v>
      </c>
      <c r="C235" s="13" t="s">
        <v>21</v>
      </c>
      <c r="D235" s="14" t="s">
        <v>11</v>
      </c>
      <c r="E235" s="19">
        <f>2542/200</f>
        <v>12.71</v>
      </c>
      <c r="F235" s="17"/>
      <c r="G235" s="18"/>
    </row>
    <row r="236" s="4" customFormat="1" ht="22" customHeight="1" spans="1:7">
      <c r="A236" s="11">
        <v>233</v>
      </c>
      <c r="B236" s="12" t="s">
        <v>190</v>
      </c>
      <c r="C236" s="20" t="s">
        <v>154</v>
      </c>
      <c r="D236" s="14" t="s">
        <v>11</v>
      </c>
      <c r="E236" s="19">
        <f>260/6</f>
        <v>43.3333333333333</v>
      </c>
      <c r="F236" s="17"/>
      <c r="G236" s="18"/>
    </row>
    <row r="237" s="4" customFormat="1" ht="22" customHeight="1" spans="1:7">
      <c r="A237" s="11">
        <v>234</v>
      </c>
      <c r="B237" s="12" t="s">
        <v>190</v>
      </c>
      <c r="C237" s="20" t="s">
        <v>155</v>
      </c>
      <c r="D237" s="14" t="s">
        <v>11</v>
      </c>
      <c r="E237" s="14">
        <v>52.4533333333333</v>
      </c>
      <c r="F237" s="17"/>
      <c r="G237" s="18"/>
    </row>
    <row r="238" s="4" customFormat="1" ht="22" customHeight="1" spans="1:7">
      <c r="A238" s="11">
        <v>235</v>
      </c>
      <c r="B238" s="12" t="s">
        <v>191</v>
      </c>
      <c r="C238" s="13" t="s">
        <v>10</v>
      </c>
      <c r="D238" s="14" t="s">
        <v>11</v>
      </c>
      <c r="E238" s="14">
        <v>78.769152</v>
      </c>
      <c r="F238" s="17"/>
      <c r="G238" s="18"/>
    </row>
    <row r="239" s="4" customFormat="1" ht="22" customHeight="1" spans="1:7">
      <c r="A239" s="11">
        <v>236</v>
      </c>
      <c r="B239" s="12" t="s">
        <v>191</v>
      </c>
      <c r="C239" s="13" t="s">
        <v>21</v>
      </c>
      <c r="D239" s="14" t="s">
        <v>11</v>
      </c>
      <c r="E239" s="14">
        <v>73.92</v>
      </c>
      <c r="F239" s="17"/>
      <c r="G239" s="18"/>
    </row>
    <row r="240" s="4" customFormat="1" ht="22" customHeight="1" spans="1:7">
      <c r="A240" s="11">
        <v>237</v>
      </c>
      <c r="B240" s="12" t="s">
        <v>192</v>
      </c>
      <c r="C240" s="13" t="s">
        <v>110</v>
      </c>
      <c r="D240" s="14" t="s">
        <v>11</v>
      </c>
      <c r="E240" s="14">
        <v>61.6</v>
      </c>
      <c r="F240" s="17"/>
      <c r="G240" s="18"/>
    </row>
    <row r="241" s="4" customFormat="1" ht="22" customHeight="1" spans="1:7">
      <c r="A241" s="11">
        <v>238</v>
      </c>
      <c r="B241" s="12" t="s">
        <v>193</v>
      </c>
      <c r="C241" s="20" t="s">
        <v>154</v>
      </c>
      <c r="D241" s="14" t="s">
        <v>11</v>
      </c>
      <c r="E241" s="19">
        <f>163/6</f>
        <v>27.1666666666667</v>
      </c>
      <c r="F241" s="17"/>
      <c r="G241" s="18"/>
    </row>
    <row r="242" s="4" customFormat="1" ht="22" customHeight="1" spans="1:7">
      <c r="A242" s="11">
        <v>239</v>
      </c>
      <c r="B242" s="12" t="s">
        <v>193</v>
      </c>
      <c r="C242" s="20" t="s">
        <v>155</v>
      </c>
      <c r="D242" s="14" t="s">
        <v>11</v>
      </c>
      <c r="E242" s="14">
        <v>32.8533333333333</v>
      </c>
      <c r="F242" s="17"/>
      <c r="G242" s="18"/>
    </row>
    <row r="243" s="4" customFormat="1" ht="22" customHeight="1" spans="1:7">
      <c r="A243" s="11">
        <v>240</v>
      </c>
      <c r="B243" s="12" t="s">
        <v>194</v>
      </c>
      <c r="C243" s="13" t="s">
        <v>10</v>
      </c>
      <c r="D243" s="14" t="s">
        <v>11</v>
      </c>
      <c r="E243" s="14">
        <v>22</v>
      </c>
      <c r="F243" s="17"/>
      <c r="G243" s="18"/>
    </row>
    <row r="244" s="4" customFormat="1" ht="22" customHeight="1" spans="1:7">
      <c r="A244" s="11">
        <v>241</v>
      </c>
      <c r="B244" s="12" t="s">
        <v>195</v>
      </c>
      <c r="C244" s="13" t="s">
        <v>10</v>
      </c>
      <c r="D244" s="14" t="s">
        <v>11</v>
      </c>
      <c r="E244" s="14">
        <v>17.68</v>
      </c>
      <c r="F244" s="17"/>
      <c r="G244" s="18"/>
    </row>
    <row r="245" s="4" customFormat="1" ht="22" customHeight="1" spans="1:7">
      <c r="A245" s="11">
        <v>242</v>
      </c>
      <c r="B245" s="12" t="s">
        <v>194</v>
      </c>
      <c r="C245" s="13" t="s">
        <v>21</v>
      </c>
      <c r="D245" s="14" t="s">
        <v>11</v>
      </c>
      <c r="E245" s="19">
        <f>4407/200</f>
        <v>22.035</v>
      </c>
      <c r="F245" s="17"/>
      <c r="G245" s="18"/>
    </row>
    <row r="246" s="4" customFormat="1" ht="22" customHeight="1" spans="1:7">
      <c r="A246" s="11">
        <v>243</v>
      </c>
      <c r="B246" s="12" t="s">
        <v>195</v>
      </c>
      <c r="C246" s="13" t="s">
        <v>21</v>
      </c>
      <c r="D246" s="14" t="s">
        <v>11</v>
      </c>
      <c r="E246" s="14">
        <v>16.77</v>
      </c>
      <c r="F246" s="17"/>
      <c r="G246" s="18"/>
    </row>
    <row r="247" s="4" customFormat="1" ht="22" customHeight="1" spans="1:7">
      <c r="A247" s="11">
        <v>244</v>
      </c>
      <c r="B247" s="12" t="s">
        <v>196</v>
      </c>
      <c r="C247" s="13" t="s">
        <v>197</v>
      </c>
      <c r="D247" s="14" t="s">
        <v>11</v>
      </c>
      <c r="E247" s="14">
        <v>125</v>
      </c>
      <c r="F247" s="17"/>
      <c r="G247" s="18"/>
    </row>
    <row r="248" s="4" customFormat="1" ht="22" customHeight="1" spans="1:7">
      <c r="A248" s="11">
        <v>245</v>
      </c>
      <c r="B248" s="12" t="s">
        <v>198</v>
      </c>
      <c r="C248" s="13" t="s">
        <v>199</v>
      </c>
      <c r="D248" s="14" t="s">
        <v>11</v>
      </c>
      <c r="E248" s="14">
        <v>36.75</v>
      </c>
      <c r="F248" s="17"/>
      <c r="G248" s="18"/>
    </row>
    <row r="249" s="4" customFormat="1" ht="22" customHeight="1" spans="1:7">
      <c r="A249" s="11">
        <v>246</v>
      </c>
      <c r="B249" s="12" t="s">
        <v>200</v>
      </c>
      <c r="C249" s="20" t="s">
        <v>154</v>
      </c>
      <c r="D249" s="14" t="s">
        <v>11</v>
      </c>
      <c r="E249" s="14">
        <v>166.666666666667</v>
      </c>
      <c r="F249" s="17"/>
      <c r="G249" s="18"/>
    </row>
    <row r="250" s="4" customFormat="1" ht="22" customHeight="1" spans="1:7">
      <c r="A250" s="11">
        <v>247</v>
      </c>
      <c r="B250" s="12" t="s">
        <v>200</v>
      </c>
      <c r="C250" s="20" t="s">
        <v>155</v>
      </c>
      <c r="D250" s="14" t="s">
        <v>11</v>
      </c>
      <c r="E250" s="14">
        <v>166.666666666667</v>
      </c>
      <c r="F250" s="17"/>
      <c r="G250" s="18"/>
    </row>
    <row r="251" s="4" customFormat="1" ht="22" customHeight="1" spans="1:7">
      <c r="A251" s="11">
        <v>248</v>
      </c>
      <c r="B251" s="12" t="s">
        <v>201</v>
      </c>
      <c r="C251" s="13" t="s">
        <v>202</v>
      </c>
      <c r="D251" s="14" t="s">
        <v>11</v>
      </c>
      <c r="E251" s="14">
        <v>2.33252173913043</v>
      </c>
      <c r="F251" s="17"/>
      <c r="G251" s="18"/>
    </row>
    <row r="252" s="4" customFormat="1" ht="22" customHeight="1" spans="1:7">
      <c r="A252" s="11">
        <v>249</v>
      </c>
      <c r="B252" s="12" t="s">
        <v>201</v>
      </c>
      <c r="C252" s="13" t="s">
        <v>203</v>
      </c>
      <c r="D252" s="14" t="s">
        <v>11</v>
      </c>
      <c r="E252" s="14">
        <v>2.90453333333333</v>
      </c>
      <c r="F252" s="17"/>
      <c r="G252" s="18"/>
    </row>
    <row r="253" s="4" customFormat="1" ht="22" customHeight="1" spans="1:7">
      <c r="A253" s="11">
        <v>250</v>
      </c>
      <c r="B253" s="12" t="s">
        <v>204</v>
      </c>
      <c r="C253" s="13" t="s">
        <v>205</v>
      </c>
      <c r="D253" s="14" t="s">
        <v>11</v>
      </c>
      <c r="E253" s="14">
        <v>0.0232512</v>
      </c>
      <c r="F253" s="17"/>
      <c r="G253" s="18"/>
    </row>
    <row r="254" s="4" customFormat="1" ht="22" customHeight="1" spans="1:7">
      <c r="A254" s="11">
        <v>251</v>
      </c>
      <c r="B254" s="12" t="s">
        <v>206</v>
      </c>
      <c r="C254" s="20" t="s">
        <v>207</v>
      </c>
      <c r="D254" s="14" t="s">
        <v>11</v>
      </c>
      <c r="E254" s="14">
        <v>5.72133333333333</v>
      </c>
      <c r="F254" s="17"/>
      <c r="G254" s="18"/>
    </row>
    <row r="255" s="4" customFormat="1" ht="22" customHeight="1" spans="1:7">
      <c r="A255" s="11">
        <v>252</v>
      </c>
      <c r="B255" s="12" t="s">
        <v>206</v>
      </c>
      <c r="C255" s="20" t="s">
        <v>208</v>
      </c>
      <c r="D255" s="14" t="s">
        <v>11</v>
      </c>
      <c r="E255" s="14">
        <v>6.86</v>
      </c>
      <c r="F255" s="17"/>
      <c r="G255" s="18"/>
    </row>
    <row r="256" s="4" customFormat="1" ht="22" customHeight="1" spans="1:7">
      <c r="A256" s="11">
        <v>253</v>
      </c>
      <c r="B256" s="12" t="s">
        <v>49</v>
      </c>
      <c r="C256" s="20" t="s">
        <v>209</v>
      </c>
      <c r="D256" s="14" t="s">
        <v>11</v>
      </c>
      <c r="E256" s="14">
        <v>169.381333333333</v>
      </c>
      <c r="F256" s="17"/>
      <c r="G256" s="18"/>
    </row>
    <row r="257" s="4" customFormat="1" ht="22" customHeight="1" spans="1:7">
      <c r="A257" s="11">
        <v>254</v>
      </c>
      <c r="B257" s="12" t="s">
        <v>49</v>
      </c>
      <c r="C257" s="20" t="s">
        <v>210</v>
      </c>
      <c r="D257" s="14" t="s">
        <v>11</v>
      </c>
      <c r="E257" s="14">
        <v>169.381333333333</v>
      </c>
      <c r="F257" s="17"/>
      <c r="G257" s="18"/>
    </row>
    <row r="258" s="4" customFormat="1" ht="22" customHeight="1" spans="1:7">
      <c r="A258" s="11">
        <v>255</v>
      </c>
      <c r="B258" s="12" t="s">
        <v>45</v>
      </c>
      <c r="C258" s="20" t="s">
        <v>211</v>
      </c>
      <c r="D258" s="14" t="s">
        <v>11</v>
      </c>
      <c r="E258" s="14">
        <v>240</v>
      </c>
      <c r="F258" s="17"/>
      <c r="G258" s="18"/>
    </row>
    <row r="259" s="4" customFormat="1" ht="22" customHeight="1" spans="1:7">
      <c r="A259" s="11">
        <v>256</v>
      </c>
      <c r="B259" s="12" t="s">
        <v>46</v>
      </c>
      <c r="C259" s="20" t="s">
        <v>212</v>
      </c>
      <c r="D259" s="14" t="s">
        <v>11</v>
      </c>
      <c r="E259" s="14">
        <v>242.013333333333</v>
      </c>
      <c r="F259" s="17"/>
      <c r="G259" s="18"/>
    </row>
    <row r="260" s="4" customFormat="1" ht="22" customHeight="1" spans="1:7">
      <c r="A260" s="11">
        <v>257</v>
      </c>
      <c r="B260" s="12" t="s">
        <v>42</v>
      </c>
      <c r="C260" s="20" t="s">
        <v>209</v>
      </c>
      <c r="D260" s="14" t="s">
        <v>11</v>
      </c>
      <c r="E260" s="14">
        <v>93.3333333333333</v>
      </c>
      <c r="F260" s="17"/>
      <c r="G260" s="18"/>
    </row>
    <row r="261" s="4" customFormat="1" ht="22" customHeight="1" spans="1:7">
      <c r="A261" s="11">
        <v>258</v>
      </c>
      <c r="B261" s="12" t="s">
        <v>41</v>
      </c>
      <c r="C261" s="20" t="s">
        <v>210</v>
      </c>
      <c r="D261" s="14" t="s">
        <v>11</v>
      </c>
      <c r="E261" s="14">
        <v>93.3333333333333</v>
      </c>
      <c r="F261" s="17"/>
      <c r="G261" s="18"/>
    </row>
    <row r="262" s="4" customFormat="1" ht="22" customHeight="1" spans="1:7">
      <c r="A262" s="11">
        <v>259</v>
      </c>
      <c r="B262" s="12" t="s">
        <v>40</v>
      </c>
      <c r="C262" s="20" t="s">
        <v>209</v>
      </c>
      <c r="D262" s="14" t="s">
        <v>11</v>
      </c>
      <c r="E262" s="14">
        <v>93.3333333333333</v>
      </c>
      <c r="F262" s="17"/>
      <c r="G262" s="18"/>
    </row>
    <row r="263" s="4" customFormat="1" ht="22" customHeight="1" spans="1:7">
      <c r="A263" s="11">
        <v>260</v>
      </c>
      <c r="B263" s="12" t="s">
        <v>39</v>
      </c>
      <c r="C263" s="20" t="s">
        <v>210</v>
      </c>
      <c r="D263" s="14" t="s">
        <v>11</v>
      </c>
      <c r="E263" s="14">
        <v>93.3333333333333</v>
      </c>
      <c r="F263" s="17"/>
      <c r="G263" s="18"/>
    </row>
    <row r="264" s="4" customFormat="1" ht="22" customHeight="1" spans="1:7">
      <c r="A264" s="11">
        <v>261</v>
      </c>
      <c r="B264" s="12" t="s">
        <v>38</v>
      </c>
      <c r="C264" s="20" t="s">
        <v>209</v>
      </c>
      <c r="D264" s="14" t="s">
        <v>11</v>
      </c>
      <c r="E264" s="14">
        <v>93.3333333333333</v>
      </c>
      <c r="F264" s="17"/>
      <c r="G264" s="18"/>
    </row>
    <row r="265" s="4" customFormat="1" ht="22" customHeight="1" spans="1:7">
      <c r="A265" s="11">
        <v>262</v>
      </c>
      <c r="B265" s="12" t="s">
        <v>37</v>
      </c>
      <c r="C265" s="20" t="s">
        <v>210</v>
      </c>
      <c r="D265" s="14" t="s">
        <v>11</v>
      </c>
      <c r="E265" s="14">
        <v>93.3333333333333</v>
      </c>
      <c r="F265" s="17"/>
      <c r="G265" s="18"/>
    </row>
    <row r="266" s="4" customFormat="1" ht="22" customHeight="1" spans="1:7">
      <c r="A266" s="11">
        <v>263</v>
      </c>
      <c r="B266" s="12" t="s">
        <v>35</v>
      </c>
      <c r="C266" s="20" t="s">
        <v>209</v>
      </c>
      <c r="D266" s="14" t="s">
        <v>11</v>
      </c>
      <c r="E266" s="14">
        <v>93.3333333333333</v>
      </c>
      <c r="F266" s="17"/>
      <c r="G266" s="18"/>
    </row>
    <row r="267" s="4" customFormat="1" ht="22" customHeight="1" spans="1:7">
      <c r="A267" s="11">
        <v>264</v>
      </c>
      <c r="B267" s="12" t="s">
        <v>33</v>
      </c>
      <c r="C267" s="20" t="s">
        <v>210</v>
      </c>
      <c r="D267" s="14" t="s">
        <v>11</v>
      </c>
      <c r="E267" s="14">
        <v>93.3333333333333</v>
      </c>
      <c r="F267" s="17"/>
      <c r="G267" s="18"/>
    </row>
    <row r="268" s="4" customFormat="1" ht="22" customHeight="1" spans="1:7">
      <c r="A268" s="11">
        <v>265</v>
      </c>
      <c r="B268" s="12" t="s">
        <v>44</v>
      </c>
      <c r="C268" s="20" t="s">
        <v>209</v>
      </c>
      <c r="D268" s="14" t="s">
        <v>11</v>
      </c>
      <c r="E268" s="14">
        <v>93.3333333333333</v>
      </c>
      <c r="F268" s="17"/>
      <c r="G268" s="18"/>
    </row>
    <row r="269" s="4" customFormat="1" ht="22" customHeight="1" spans="1:7">
      <c r="A269" s="11">
        <v>266</v>
      </c>
      <c r="B269" s="12" t="s">
        <v>43</v>
      </c>
      <c r="C269" s="20" t="s">
        <v>210</v>
      </c>
      <c r="D269" s="14" t="s">
        <v>11</v>
      </c>
      <c r="E269" s="14">
        <v>93.3333333333333</v>
      </c>
      <c r="F269" s="17"/>
      <c r="G269" s="18"/>
    </row>
    <row r="270" s="4" customFormat="1" ht="22" customHeight="1" spans="1:7">
      <c r="A270" s="11">
        <v>267</v>
      </c>
      <c r="B270" s="12" t="s">
        <v>48</v>
      </c>
      <c r="C270" s="20" t="s">
        <v>213</v>
      </c>
      <c r="D270" s="14" t="s">
        <v>11</v>
      </c>
      <c r="E270" s="14">
        <v>179.733333333333</v>
      </c>
      <c r="F270" s="17"/>
      <c r="G270" s="18"/>
    </row>
    <row r="271" s="4" customFormat="1" ht="22" customHeight="1" spans="1:7">
      <c r="A271" s="11">
        <v>268</v>
      </c>
      <c r="B271" s="12" t="s">
        <v>48</v>
      </c>
      <c r="C271" s="20" t="s">
        <v>214</v>
      </c>
      <c r="D271" s="14" t="s">
        <v>11</v>
      </c>
      <c r="E271" s="14">
        <v>160</v>
      </c>
      <c r="F271" s="17"/>
      <c r="G271" s="18"/>
    </row>
    <row r="272" s="4" customFormat="1" ht="22" customHeight="1" spans="1:7">
      <c r="A272" s="11">
        <v>269</v>
      </c>
      <c r="B272" s="12" t="s">
        <v>22</v>
      </c>
      <c r="C272" s="13" t="s">
        <v>215</v>
      </c>
      <c r="D272" s="14" t="s">
        <v>11</v>
      </c>
      <c r="E272" s="14">
        <v>76.048</v>
      </c>
      <c r="F272" s="17"/>
      <c r="G272" s="18"/>
    </row>
    <row r="273" s="4" customFormat="1" ht="22" customHeight="1" spans="1:7">
      <c r="A273" s="11">
        <v>270</v>
      </c>
      <c r="B273" s="12" t="s">
        <v>24</v>
      </c>
      <c r="C273" s="13" t="s">
        <v>215</v>
      </c>
      <c r="D273" s="14" t="s">
        <v>11</v>
      </c>
      <c r="E273" s="14">
        <v>115.801777777778</v>
      </c>
      <c r="F273" s="17"/>
      <c r="G273" s="18"/>
    </row>
    <row r="274" s="4" customFormat="1" ht="22" customHeight="1" spans="1:7">
      <c r="A274" s="11">
        <v>271</v>
      </c>
      <c r="B274" s="12" t="s">
        <v>25</v>
      </c>
      <c r="C274" s="13" t="s">
        <v>216</v>
      </c>
      <c r="D274" s="14" t="s">
        <v>11</v>
      </c>
      <c r="E274" s="14">
        <v>61.1111111111111</v>
      </c>
      <c r="F274" s="17"/>
      <c r="G274" s="18"/>
    </row>
    <row r="275" s="4" customFormat="1" ht="22" customHeight="1" spans="1:7">
      <c r="A275" s="11">
        <v>272</v>
      </c>
      <c r="B275" s="12" t="s">
        <v>28</v>
      </c>
      <c r="C275" s="13" t="s">
        <v>216</v>
      </c>
      <c r="D275" s="14" t="s">
        <v>11</v>
      </c>
      <c r="E275" s="14">
        <v>72.2222222222222</v>
      </c>
      <c r="F275" s="17"/>
      <c r="G275" s="18"/>
    </row>
    <row r="276" s="4" customFormat="1" ht="22" customHeight="1" spans="1:7">
      <c r="A276" s="11">
        <v>273</v>
      </c>
      <c r="B276" s="12" t="s">
        <v>29</v>
      </c>
      <c r="C276" s="13" t="s">
        <v>216</v>
      </c>
      <c r="D276" s="14" t="s">
        <v>11</v>
      </c>
      <c r="E276" s="14">
        <v>74.6666666666667</v>
      </c>
      <c r="F276" s="17"/>
      <c r="G276" s="18"/>
    </row>
    <row r="277" s="4" customFormat="1" ht="22" customHeight="1" spans="1:7">
      <c r="A277" s="11">
        <v>274</v>
      </c>
      <c r="B277" s="12" t="s">
        <v>30</v>
      </c>
      <c r="C277" s="13" t="s">
        <v>217</v>
      </c>
      <c r="D277" s="14" t="s">
        <v>11</v>
      </c>
      <c r="E277" s="14">
        <v>43.7472</v>
      </c>
      <c r="F277" s="17"/>
      <c r="G277" s="18"/>
    </row>
    <row r="278" s="4" customFormat="1" ht="22" customHeight="1" spans="1:7">
      <c r="A278" s="11">
        <v>275</v>
      </c>
      <c r="B278" s="12" t="s">
        <v>31</v>
      </c>
      <c r="C278" s="13" t="s">
        <v>216</v>
      </c>
      <c r="D278" s="14" t="s">
        <v>11</v>
      </c>
      <c r="E278" s="14">
        <v>86.6133333333333</v>
      </c>
      <c r="F278" s="17"/>
      <c r="G278" s="18"/>
    </row>
    <row r="279" s="4" customFormat="1" ht="22" customHeight="1" spans="1:7">
      <c r="A279" s="11">
        <v>276</v>
      </c>
      <c r="B279" s="12" t="s">
        <v>32</v>
      </c>
      <c r="C279" s="13" t="s">
        <v>216</v>
      </c>
      <c r="D279" s="14" t="s">
        <v>11</v>
      </c>
      <c r="E279" s="14">
        <v>76.1444444444444</v>
      </c>
      <c r="F279" s="17"/>
      <c r="G279" s="18"/>
    </row>
    <row r="280" s="4" customFormat="1" ht="22" customHeight="1" spans="1:7">
      <c r="A280" s="11">
        <v>277</v>
      </c>
      <c r="B280" s="12" t="s">
        <v>198</v>
      </c>
      <c r="C280" s="13" t="s">
        <v>218</v>
      </c>
      <c r="D280" s="14" t="s">
        <v>11</v>
      </c>
      <c r="E280" s="14">
        <v>18.9969230769231</v>
      </c>
      <c r="F280" s="17"/>
      <c r="G280" s="18"/>
    </row>
    <row r="281" s="4" customFormat="1" ht="22" customHeight="1" spans="1:7">
      <c r="A281" s="11">
        <v>278</v>
      </c>
      <c r="B281" s="12" t="s">
        <v>172</v>
      </c>
      <c r="C281" s="13" t="s">
        <v>219</v>
      </c>
      <c r="D281" s="14" t="s">
        <v>11</v>
      </c>
      <c r="E281" s="14">
        <v>196</v>
      </c>
      <c r="F281" s="17"/>
      <c r="G281" s="18"/>
    </row>
    <row r="282" s="4" customFormat="1" ht="22" customHeight="1" spans="1:7">
      <c r="A282" s="11">
        <v>279</v>
      </c>
      <c r="B282" s="12" t="s">
        <v>101</v>
      </c>
      <c r="C282" s="13" t="s">
        <v>220</v>
      </c>
      <c r="D282" s="14" t="s">
        <v>11</v>
      </c>
      <c r="E282" s="14">
        <v>386.060606060606</v>
      </c>
      <c r="F282" s="17"/>
      <c r="G282" s="18"/>
    </row>
    <row r="283" s="4" customFormat="1" ht="22" customHeight="1" spans="1:7">
      <c r="A283" s="11">
        <v>280</v>
      </c>
      <c r="B283" s="12" t="s">
        <v>106</v>
      </c>
      <c r="C283" s="13" t="s">
        <v>221</v>
      </c>
      <c r="D283" s="14" t="s">
        <v>11</v>
      </c>
      <c r="E283" s="14">
        <v>192.80303030303</v>
      </c>
      <c r="F283" s="17"/>
      <c r="G283" s="18"/>
    </row>
    <row r="284" s="4" customFormat="1" ht="22" customHeight="1" spans="1:7">
      <c r="A284" s="11">
        <v>281</v>
      </c>
      <c r="B284" s="12" t="s">
        <v>98</v>
      </c>
      <c r="C284" s="13" t="s">
        <v>220</v>
      </c>
      <c r="D284" s="14" t="s">
        <v>11</v>
      </c>
      <c r="E284" s="14">
        <v>274.909090909091</v>
      </c>
      <c r="F284" s="17"/>
      <c r="G284" s="18"/>
    </row>
    <row r="285" s="4" customFormat="1" ht="22" customHeight="1" spans="1:7">
      <c r="A285" s="11">
        <v>282</v>
      </c>
      <c r="B285" s="12" t="s">
        <v>140</v>
      </c>
      <c r="C285" s="13" t="s">
        <v>219</v>
      </c>
      <c r="D285" s="14" t="s">
        <v>11</v>
      </c>
      <c r="E285" s="14">
        <v>279.888</v>
      </c>
      <c r="F285" s="17"/>
      <c r="G285" s="18"/>
    </row>
    <row r="286" s="4" customFormat="1" ht="22" customHeight="1" spans="1:7">
      <c r="A286" s="11">
        <v>283</v>
      </c>
      <c r="B286" s="12" t="s">
        <v>143</v>
      </c>
      <c r="C286" s="13" t="s">
        <v>222</v>
      </c>
      <c r="D286" s="14" t="s">
        <v>11</v>
      </c>
      <c r="E286" s="14">
        <v>233.24</v>
      </c>
      <c r="F286" s="17"/>
      <c r="G286" s="18"/>
    </row>
    <row r="287" s="4" customFormat="1" ht="22" customHeight="1" spans="1:7">
      <c r="A287" s="11">
        <v>284</v>
      </c>
      <c r="B287" s="12" t="s">
        <v>144</v>
      </c>
      <c r="C287" s="13" t="s">
        <v>223</v>
      </c>
      <c r="D287" s="14" t="s">
        <v>11</v>
      </c>
      <c r="E287" s="14">
        <v>676.2</v>
      </c>
      <c r="F287" s="17"/>
      <c r="G287" s="18"/>
    </row>
    <row r="288" s="4" customFormat="1" ht="22" customHeight="1" spans="1:7">
      <c r="A288" s="11">
        <v>285</v>
      </c>
      <c r="B288" s="12" t="s">
        <v>139</v>
      </c>
      <c r="C288" s="13" t="s">
        <v>224</v>
      </c>
      <c r="D288" s="14" t="s">
        <v>11</v>
      </c>
      <c r="E288" s="14">
        <v>269.123076923077</v>
      </c>
      <c r="F288" s="17"/>
      <c r="G288" s="18"/>
    </row>
    <row r="289" s="4" customFormat="1" ht="22" customHeight="1" spans="1:7">
      <c r="A289" s="11">
        <v>286</v>
      </c>
      <c r="B289" s="12" t="s">
        <v>63</v>
      </c>
      <c r="C289" s="13" t="s">
        <v>225</v>
      </c>
      <c r="D289" s="14" t="s">
        <v>11</v>
      </c>
      <c r="E289" s="14">
        <v>86.1742424242424</v>
      </c>
      <c r="F289" s="17"/>
      <c r="G289" s="18"/>
    </row>
    <row r="290" s="4" customFormat="1" ht="22" customHeight="1" spans="1:7">
      <c r="A290" s="11">
        <v>287</v>
      </c>
      <c r="B290" s="12" t="s">
        <v>138</v>
      </c>
      <c r="C290" s="13" t="s">
        <v>222</v>
      </c>
      <c r="D290" s="14" t="s">
        <v>11</v>
      </c>
      <c r="E290" s="14">
        <v>233.24</v>
      </c>
      <c r="F290" s="17"/>
      <c r="G290" s="18"/>
    </row>
    <row r="291" s="4" customFormat="1" ht="22" customHeight="1" spans="1:7">
      <c r="A291" s="11">
        <v>288</v>
      </c>
      <c r="B291" s="12" t="s">
        <v>67</v>
      </c>
      <c r="C291" s="13" t="s">
        <v>223</v>
      </c>
      <c r="D291" s="14" t="s">
        <v>11</v>
      </c>
      <c r="E291" s="14">
        <v>54.1666666666667</v>
      </c>
      <c r="F291" s="17"/>
      <c r="G291" s="18"/>
    </row>
    <row r="292" s="4" customFormat="1" ht="22" customHeight="1" spans="1:7">
      <c r="A292" s="11">
        <v>289</v>
      </c>
      <c r="B292" s="12" t="s">
        <v>141</v>
      </c>
      <c r="C292" s="13" t="s">
        <v>223</v>
      </c>
      <c r="D292" s="14" t="s">
        <v>11</v>
      </c>
      <c r="E292" s="14">
        <v>249.9</v>
      </c>
      <c r="F292" s="17"/>
      <c r="G292" s="18"/>
    </row>
    <row r="293" s="4" customFormat="1" ht="22" customHeight="1" spans="1:7">
      <c r="A293" s="11">
        <v>290</v>
      </c>
      <c r="B293" s="12" t="s">
        <v>99</v>
      </c>
      <c r="C293" s="13" t="s">
        <v>226</v>
      </c>
      <c r="D293" s="14" t="s">
        <v>11</v>
      </c>
      <c r="E293" s="14">
        <v>216</v>
      </c>
      <c r="F293" s="17"/>
      <c r="G293" s="18"/>
    </row>
    <row r="294" s="4" customFormat="1" ht="22" customHeight="1" spans="1:7">
      <c r="A294" s="11">
        <v>291</v>
      </c>
      <c r="B294" s="12" t="s">
        <v>184</v>
      </c>
      <c r="C294" s="13" t="s">
        <v>222</v>
      </c>
      <c r="D294" s="14" t="s">
        <v>11</v>
      </c>
      <c r="E294" s="14">
        <v>68.4444444444444</v>
      </c>
      <c r="F294" s="17"/>
      <c r="G294" s="18"/>
    </row>
    <row r="295" s="4" customFormat="1" ht="22" customHeight="1" spans="1:7">
      <c r="A295" s="11">
        <v>292</v>
      </c>
      <c r="B295" s="12" t="s">
        <v>65</v>
      </c>
      <c r="C295" s="13" t="s">
        <v>219</v>
      </c>
      <c r="D295" s="14" t="s">
        <v>11</v>
      </c>
      <c r="E295" s="14">
        <v>210.933333333333</v>
      </c>
      <c r="F295" s="17"/>
      <c r="G295" s="18"/>
    </row>
    <row r="296" s="4" customFormat="1" ht="22" customHeight="1" spans="1:7">
      <c r="A296" s="11">
        <v>293</v>
      </c>
      <c r="B296" s="12" t="s">
        <v>64</v>
      </c>
      <c r="C296" s="13" t="s">
        <v>219</v>
      </c>
      <c r="D296" s="14" t="s">
        <v>11</v>
      </c>
      <c r="E296" s="14">
        <v>207.409066666667</v>
      </c>
      <c r="F296" s="17"/>
      <c r="G296" s="18"/>
    </row>
    <row r="297" s="4" customFormat="1" ht="22" customHeight="1" spans="1:7">
      <c r="A297" s="11">
        <v>294</v>
      </c>
      <c r="B297" s="12" t="s">
        <v>183</v>
      </c>
      <c r="C297" s="13" t="s">
        <v>222</v>
      </c>
      <c r="D297" s="14" t="s">
        <v>11</v>
      </c>
      <c r="E297" s="14">
        <v>68.4444444444444</v>
      </c>
      <c r="F297" s="17"/>
      <c r="G297" s="18"/>
    </row>
    <row r="298" s="4" customFormat="1" ht="22" customHeight="1" spans="1:7">
      <c r="A298" s="11">
        <v>295</v>
      </c>
      <c r="B298" s="12" t="s">
        <v>192</v>
      </c>
      <c r="C298" s="13" t="s">
        <v>227</v>
      </c>
      <c r="D298" s="14" t="s">
        <v>11</v>
      </c>
      <c r="E298" s="14">
        <v>53.3333333333333</v>
      </c>
      <c r="F298" s="17"/>
      <c r="G298" s="18"/>
    </row>
    <row r="299" s="4" customFormat="1" ht="22" customHeight="1" spans="1:7">
      <c r="A299" s="11">
        <v>296</v>
      </c>
      <c r="B299" s="12" t="s">
        <v>66</v>
      </c>
      <c r="C299" s="13" t="s">
        <v>220</v>
      </c>
      <c r="D299" s="14" t="s">
        <v>11</v>
      </c>
      <c r="E299" s="14">
        <v>225.69696969697</v>
      </c>
      <c r="F299" s="17"/>
      <c r="G299" s="18"/>
    </row>
    <row r="300" s="4" customFormat="1" ht="22" customHeight="1" spans="1:7">
      <c r="A300" s="11">
        <v>297</v>
      </c>
      <c r="B300" s="12" t="s">
        <v>113</v>
      </c>
      <c r="C300" s="13" t="s">
        <v>227</v>
      </c>
      <c r="D300" s="14" t="s">
        <v>11</v>
      </c>
      <c r="E300" s="14">
        <v>78.4</v>
      </c>
      <c r="F300" s="17"/>
      <c r="G300" s="18"/>
    </row>
    <row r="301" s="4" customFormat="1" ht="22" customHeight="1" spans="1:7">
      <c r="A301" s="11">
        <v>298</v>
      </c>
      <c r="B301" s="12" t="s">
        <v>146</v>
      </c>
      <c r="C301" s="13" t="s">
        <v>220</v>
      </c>
      <c r="D301" s="14" t="s">
        <v>11</v>
      </c>
      <c r="E301" s="14">
        <v>360.606060606061</v>
      </c>
      <c r="F301" s="17"/>
      <c r="G301" s="18"/>
    </row>
    <row r="302" s="4" customFormat="1" ht="22" customHeight="1" spans="1:7">
      <c r="A302" s="11">
        <v>299</v>
      </c>
      <c r="B302" s="12" t="s">
        <v>145</v>
      </c>
      <c r="C302" s="13" t="s">
        <v>219</v>
      </c>
      <c r="D302" s="14" t="s">
        <v>11</v>
      </c>
      <c r="E302" s="14">
        <v>352.8</v>
      </c>
      <c r="F302" s="17"/>
      <c r="G302" s="18"/>
    </row>
    <row r="303" s="4" customFormat="1" ht="22" customHeight="1" spans="1:7">
      <c r="A303" s="11">
        <v>300</v>
      </c>
      <c r="B303" s="12" t="s">
        <v>114</v>
      </c>
      <c r="C303" s="13" t="s">
        <v>220</v>
      </c>
      <c r="D303" s="14" t="s">
        <v>11</v>
      </c>
      <c r="E303" s="14">
        <v>100</v>
      </c>
      <c r="F303" s="17"/>
      <c r="G303" s="18"/>
    </row>
    <row r="304" s="4" customFormat="1" ht="22" customHeight="1" spans="1:7">
      <c r="A304" s="11">
        <v>301</v>
      </c>
      <c r="B304" s="12" t="s">
        <v>102</v>
      </c>
      <c r="C304" s="13" t="s">
        <v>228</v>
      </c>
      <c r="D304" s="14" t="s">
        <v>11</v>
      </c>
      <c r="E304" s="14">
        <v>235.925925925926</v>
      </c>
      <c r="F304" s="17"/>
      <c r="G304" s="18"/>
    </row>
    <row r="305" s="4" customFormat="1" ht="22" customHeight="1" spans="1:7">
      <c r="A305" s="11">
        <v>302</v>
      </c>
      <c r="B305" s="12" t="s">
        <v>115</v>
      </c>
      <c r="C305" s="13" t="s">
        <v>227</v>
      </c>
      <c r="D305" s="14" t="s">
        <v>11</v>
      </c>
      <c r="E305" s="14">
        <v>76.6666666666667</v>
      </c>
      <c r="F305" s="17"/>
      <c r="G305" s="18"/>
    </row>
    <row r="306" s="4" customFormat="1" ht="22" customHeight="1" spans="1:7">
      <c r="A306" s="11">
        <v>303</v>
      </c>
      <c r="B306" s="12" t="s">
        <v>116</v>
      </c>
      <c r="C306" s="13" t="s">
        <v>227</v>
      </c>
      <c r="D306" s="14" t="s">
        <v>11</v>
      </c>
      <c r="E306" s="14">
        <v>77.7777777777778</v>
      </c>
      <c r="F306" s="17"/>
      <c r="G306" s="18"/>
    </row>
    <row r="307" s="4" customFormat="1" ht="22" customHeight="1" spans="1:7">
      <c r="A307" s="11">
        <v>304</v>
      </c>
      <c r="B307" s="12" t="s">
        <v>105</v>
      </c>
      <c r="C307" s="13" t="s">
        <v>227</v>
      </c>
      <c r="D307" s="14" t="s">
        <v>11</v>
      </c>
      <c r="E307" s="14">
        <v>208.25</v>
      </c>
      <c r="F307" s="17"/>
      <c r="G307" s="18"/>
    </row>
    <row r="308" s="4" customFormat="1" ht="22" customHeight="1" spans="1:7">
      <c r="A308" s="11">
        <v>305</v>
      </c>
      <c r="B308" s="12" t="s">
        <v>178</v>
      </c>
      <c r="C308" s="13" t="s">
        <v>228</v>
      </c>
      <c r="D308" s="14" t="s">
        <v>11</v>
      </c>
      <c r="E308" s="14">
        <v>50.9259259259259</v>
      </c>
      <c r="F308" s="17"/>
      <c r="G308" s="18"/>
    </row>
    <row r="309" s="4" customFormat="1" ht="22" customHeight="1" spans="1:7">
      <c r="A309" s="11">
        <v>306</v>
      </c>
      <c r="B309" s="12" t="s">
        <v>109</v>
      </c>
      <c r="C309" s="13" t="s">
        <v>220</v>
      </c>
      <c r="D309" s="14" t="s">
        <v>11</v>
      </c>
      <c r="E309" s="14">
        <v>78.4848484848485</v>
      </c>
      <c r="F309" s="17"/>
      <c r="G309" s="18"/>
    </row>
    <row r="310" s="4" customFormat="1" ht="22" customHeight="1" spans="1:7">
      <c r="A310" s="11">
        <v>307</v>
      </c>
      <c r="B310" s="12" t="s">
        <v>111</v>
      </c>
      <c r="C310" s="13" t="s">
        <v>219</v>
      </c>
      <c r="D310" s="14" t="s">
        <v>11</v>
      </c>
      <c r="E310" s="14">
        <v>60.8533333333333</v>
      </c>
      <c r="F310" s="17"/>
      <c r="G310" s="18"/>
    </row>
    <row r="311" s="4" customFormat="1" ht="22" customHeight="1" spans="1:7">
      <c r="A311" s="11">
        <v>308</v>
      </c>
      <c r="B311" s="12" t="s">
        <v>112</v>
      </c>
      <c r="C311" s="13" t="s">
        <v>227</v>
      </c>
      <c r="D311" s="14" t="s">
        <v>11</v>
      </c>
      <c r="E311" s="14">
        <v>82.1333333333333</v>
      </c>
      <c r="F311" s="17"/>
      <c r="G311" s="18"/>
    </row>
    <row r="312" s="4" customFormat="1" ht="22" customHeight="1" spans="1:7">
      <c r="A312" s="11">
        <v>309</v>
      </c>
      <c r="B312" s="12" t="s">
        <v>108</v>
      </c>
      <c r="C312" s="13" t="s">
        <v>219</v>
      </c>
      <c r="D312" s="14" t="s">
        <v>11</v>
      </c>
      <c r="E312" s="14">
        <v>304.65</v>
      </c>
      <c r="F312" s="17"/>
      <c r="G312" s="18"/>
    </row>
    <row r="313" s="4" customFormat="1" ht="22" customHeight="1" spans="1:7">
      <c r="A313" s="11">
        <v>310</v>
      </c>
      <c r="B313" s="12" t="s">
        <v>177</v>
      </c>
      <c r="C313" s="13" t="s">
        <v>229</v>
      </c>
      <c r="D313" s="14" t="s">
        <v>11</v>
      </c>
      <c r="E313" s="14">
        <v>53.3333333333333</v>
      </c>
      <c r="F313" s="17"/>
      <c r="G313" s="18"/>
    </row>
    <row r="314" s="4" customFormat="1" ht="22" customHeight="1" spans="1:7">
      <c r="A314" s="11">
        <v>311</v>
      </c>
      <c r="B314" s="12" t="s">
        <v>171</v>
      </c>
      <c r="C314" s="13" t="s">
        <v>219</v>
      </c>
      <c r="D314" s="14" t="s">
        <v>11</v>
      </c>
      <c r="E314" s="14">
        <v>199.733333333333</v>
      </c>
      <c r="F314" s="17"/>
      <c r="G314" s="18"/>
    </row>
    <row r="315" s="4" customFormat="1" ht="22" customHeight="1" spans="1:7">
      <c r="A315" s="11">
        <v>312</v>
      </c>
      <c r="B315" s="12" t="s">
        <v>25</v>
      </c>
      <c r="C315" s="13" t="s">
        <v>230</v>
      </c>
      <c r="D315" s="14" t="s">
        <v>11</v>
      </c>
      <c r="E315" s="14">
        <v>58.2</v>
      </c>
      <c r="F315" s="17"/>
      <c r="G315" s="18"/>
    </row>
    <row r="316" s="4" customFormat="1" ht="22" customHeight="1" spans="1:7">
      <c r="A316" s="11">
        <v>313</v>
      </c>
      <c r="B316" s="12" t="s">
        <v>60</v>
      </c>
      <c r="C316" s="13" t="s">
        <v>219</v>
      </c>
      <c r="D316" s="14" t="s">
        <v>11</v>
      </c>
      <c r="E316" s="14">
        <v>189.583333333333</v>
      </c>
      <c r="F316" s="17"/>
      <c r="G316" s="18"/>
    </row>
    <row r="317" s="4" customFormat="1" ht="22" customHeight="1" spans="1:7">
      <c r="A317" s="11">
        <v>314</v>
      </c>
      <c r="B317" s="12" t="s">
        <v>103</v>
      </c>
      <c r="C317" s="13" t="s">
        <v>219</v>
      </c>
      <c r="D317" s="14" t="s">
        <v>11</v>
      </c>
      <c r="E317" s="14">
        <v>181.066666666667</v>
      </c>
      <c r="F317" s="17"/>
      <c r="G317" s="18"/>
    </row>
    <row r="318" s="4" customFormat="1" ht="22" customHeight="1" spans="1:7">
      <c r="A318" s="11">
        <v>315</v>
      </c>
      <c r="B318" s="12" t="s">
        <v>59</v>
      </c>
      <c r="C318" s="13" t="s">
        <v>227</v>
      </c>
      <c r="D318" s="14" t="s">
        <v>11</v>
      </c>
      <c r="E318" s="14">
        <v>157.986111111111</v>
      </c>
      <c r="F318" s="17"/>
      <c r="G318" s="18"/>
    </row>
    <row r="319" s="4" customFormat="1" ht="22" customHeight="1" spans="1:7">
      <c r="A319" s="11">
        <v>316</v>
      </c>
      <c r="B319" s="12" t="s">
        <v>142</v>
      </c>
      <c r="C319" s="13" t="s">
        <v>222</v>
      </c>
      <c r="D319" s="14" t="s">
        <v>11</v>
      </c>
      <c r="E319" s="14">
        <v>212.85</v>
      </c>
      <c r="F319" s="17"/>
      <c r="G319" s="18"/>
    </row>
    <row r="320" s="4" customFormat="1" ht="22" customHeight="1" spans="1:7">
      <c r="A320" s="11">
        <v>317</v>
      </c>
      <c r="B320" s="12" t="s">
        <v>100</v>
      </c>
      <c r="C320" s="13" t="s">
        <v>219</v>
      </c>
      <c r="D320" s="14" t="s">
        <v>11</v>
      </c>
      <c r="E320" s="14">
        <v>280</v>
      </c>
      <c r="F320" s="17"/>
      <c r="G320" s="18"/>
    </row>
    <row r="321" s="4" customFormat="1" ht="22" customHeight="1" spans="1:7">
      <c r="A321" s="11">
        <v>318</v>
      </c>
      <c r="B321" s="12" t="s">
        <v>182</v>
      </c>
      <c r="C321" s="13" t="s">
        <v>230</v>
      </c>
      <c r="D321" s="14" t="s">
        <v>11</v>
      </c>
      <c r="E321" s="14">
        <v>46.4285714285714</v>
      </c>
      <c r="F321" s="17"/>
      <c r="G321" s="18"/>
    </row>
    <row r="322" s="4" customFormat="1" ht="22" customHeight="1" spans="1:7">
      <c r="A322" s="11">
        <v>319</v>
      </c>
      <c r="B322" s="12" t="s">
        <v>137</v>
      </c>
      <c r="C322" s="13" t="s">
        <v>219</v>
      </c>
      <c r="D322" s="14" t="s">
        <v>11</v>
      </c>
      <c r="E322" s="14">
        <v>233.333333333333</v>
      </c>
      <c r="F322" s="17"/>
      <c r="G322" s="18"/>
    </row>
    <row r="323" s="4" customFormat="1" ht="22" customHeight="1" spans="1:7">
      <c r="A323" s="11">
        <v>320</v>
      </c>
      <c r="B323" s="12" t="s">
        <v>62</v>
      </c>
      <c r="C323" s="13" t="s">
        <v>223</v>
      </c>
      <c r="D323" s="14" t="s">
        <v>11</v>
      </c>
      <c r="E323" s="14">
        <v>169.270833333333</v>
      </c>
      <c r="F323" s="17"/>
      <c r="G323" s="18"/>
    </row>
    <row r="324" s="4" customFormat="1" ht="22" customHeight="1" spans="1:7">
      <c r="A324" s="11">
        <v>321</v>
      </c>
      <c r="B324" s="12" t="s">
        <v>104</v>
      </c>
      <c r="C324" s="13" t="s">
        <v>224</v>
      </c>
      <c r="D324" s="14" t="s">
        <v>11</v>
      </c>
      <c r="E324" s="14">
        <v>78.9967948717949</v>
      </c>
      <c r="F324" s="17"/>
      <c r="G324" s="18"/>
    </row>
    <row r="325" s="4" customFormat="1" ht="22" customHeight="1" spans="1:7">
      <c r="A325" s="11">
        <v>322</v>
      </c>
      <c r="B325" s="12" t="s">
        <v>61</v>
      </c>
      <c r="C325" s="13" t="s">
        <v>227</v>
      </c>
      <c r="D325" s="14" t="s">
        <v>11</v>
      </c>
      <c r="E325" s="14">
        <v>157.986111111111</v>
      </c>
      <c r="F325" s="17"/>
      <c r="G325" s="18"/>
    </row>
    <row r="326" s="4" customFormat="1" ht="22" customHeight="1" spans="1:7">
      <c r="A326" s="11">
        <v>323</v>
      </c>
      <c r="B326" s="12" t="s">
        <v>231</v>
      </c>
      <c r="C326" s="13" t="s">
        <v>232</v>
      </c>
      <c r="D326" s="14" t="s">
        <v>11</v>
      </c>
      <c r="E326" s="14">
        <v>134.4</v>
      </c>
      <c r="F326" s="17"/>
      <c r="G326" s="18"/>
    </row>
    <row r="327" s="4" customFormat="1" ht="22" customHeight="1" spans="1:7">
      <c r="A327" s="11">
        <v>324</v>
      </c>
      <c r="B327" s="12" t="s">
        <v>69</v>
      </c>
      <c r="C327" s="20" t="s">
        <v>233</v>
      </c>
      <c r="D327" s="14" t="s">
        <v>11</v>
      </c>
      <c r="E327" s="14">
        <v>141.866666666667</v>
      </c>
      <c r="F327" s="17"/>
      <c r="G327" s="18"/>
    </row>
    <row r="328" s="4" customFormat="1" ht="22" customHeight="1" spans="1:7">
      <c r="A328" s="11">
        <v>325</v>
      </c>
      <c r="B328" s="12" t="s">
        <v>69</v>
      </c>
      <c r="C328" s="20" t="s">
        <v>234</v>
      </c>
      <c r="D328" s="14" t="s">
        <v>11</v>
      </c>
      <c r="E328" s="14">
        <v>133</v>
      </c>
      <c r="F328" s="17"/>
      <c r="G328" s="18"/>
    </row>
    <row r="329" s="4" customFormat="1" ht="22" customHeight="1" spans="1:7">
      <c r="A329" s="11">
        <v>326</v>
      </c>
      <c r="B329" s="12" t="s">
        <v>235</v>
      </c>
      <c r="C329" s="13" t="s">
        <v>21</v>
      </c>
      <c r="D329" s="14" t="s">
        <v>11</v>
      </c>
      <c r="E329" s="14">
        <v>17.55</v>
      </c>
      <c r="F329" s="17"/>
      <c r="G329" s="18"/>
    </row>
    <row r="330" s="4" customFormat="1" ht="22" customHeight="1" spans="1:7">
      <c r="A330" s="11">
        <v>327</v>
      </c>
      <c r="B330" s="12" t="s">
        <v>235</v>
      </c>
      <c r="C330" s="13" t="s">
        <v>10</v>
      </c>
      <c r="D330" s="14" t="s">
        <v>11</v>
      </c>
      <c r="E330" s="14">
        <v>35.1</v>
      </c>
      <c r="F330" s="17"/>
      <c r="G330" s="18"/>
    </row>
    <row r="331" s="4" customFormat="1" ht="22" customHeight="1" spans="1:7">
      <c r="A331" s="11">
        <v>328</v>
      </c>
      <c r="B331" s="12" t="s">
        <v>236</v>
      </c>
      <c r="C331" s="13" t="s">
        <v>10</v>
      </c>
      <c r="D331" s="14" t="s">
        <v>11</v>
      </c>
      <c r="E331" s="14">
        <v>18.248</v>
      </c>
      <c r="F331" s="17"/>
      <c r="G331" s="18"/>
    </row>
    <row r="332" s="4" customFormat="1" ht="22" customHeight="1" spans="1:7">
      <c r="A332" s="11">
        <v>329</v>
      </c>
      <c r="B332" s="12" t="s">
        <v>236</v>
      </c>
      <c r="C332" s="13" t="s">
        <v>21</v>
      </c>
      <c r="D332" s="14" t="s">
        <v>11</v>
      </c>
      <c r="E332" s="14">
        <v>16.9026</v>
      </c>
      <c r="F332" s="17"/>
      <c r="G332" s="18"/>
    </row>
    <row r="333" s="4" customFormat="1" ht="22" customHeight="1" spans="1:7">
      <c r="A333" s="11">
        <v>330</v>
      </c>
      <c r="B333" s="12" t="s">
        <v>237</v>
      </c>
      <c r="C333" s="13" t="s">
        <v>238</v>
      </c>
      <c r="D333" s="14" t="s">
        <v>11</v>
      </c>
      <c r="E333" s="14">
        <v>173.800421052632</v>
      </c>
      <c r="F333" s="17"/>
      <c r="G333" s="18"/>
    </row>
    <row r="334" s="4" customFormat="1" ht="22" customHeight="1" spans="1:7">
      <c r="A334" s="11">
        <v>331</v>
      </c>
      <c r="B334" s="12" t="s">
        <v>239</v>
      </c>
      <c r="C334" s="20" t="s">
        <v>240</v>
      </c>
      <c r="D334" s="14" t="s">
        <v>11</v>
      </c>
      <c r="E334" s="14">
        <v>221.8944</v>
      </c>
      <c r="F334" s="17"/>
      <c r="G334" s="18"/>
    </row>
    <row r="335" s="4" customFormat="1" ht="22" customHeight="1" spans="1:7">
      <c r="A335" s="11">
        <v>332</v>
      </c>
      <c r="B335" s="12" t="s">
        <v>239</v>
      </c>
      <c r="C335" s="20" t="s">
        <v>241</v>
      </c>
      <c r="D335" s="14" t="s">
        <v>11</v>
      </c>
      <c r="E335" s="14">
        <v>221.8944</v>
      </c>
      <c r="F335" s="17"/>
      <c r="G335" s="18"/>
    </row>
    <row r="336" s="4" customFormat="1" ht="22" customHeight="1" spans="1:7">
      <c r="A336" s="11">
        <v>333</v>
      </c>
      <c r="B336" s="12" t="s">
        <v>29</v>
      </c>
      <c r="C336" s="13" t="s">
        <v>242</v>
      </c>
      <c r="D336" s="14" t="s">
        <v>11</v>
      </c>
      <c r="E336" s="14">
        <v>90.272</v>
      </c>
      <c r="F336" s="17"/>
      <c r="G336" s="18"/>
    </row>
    <row r="337" s="4" customFormat="1" ht="22" customHeight="1" spans="1:7">
      <c r="A337" s="11">
        <v>334</v>
      </c>
      <c r="B337" s="12" t="s">
        <v>28</v>
      </c>
      <c r="C337" s="13" t="s">
        <v>242</v>
      </c>
      <c r="D337" s="14" t="s">
        <v>11</v>
      </c>
      <c r="E337" s="14">
        <v>92.0888888888889</v>
      </c>
      <c r="F337" s="17"/>
      <c r="G337" s="18"/>
    </row>
    <row r="338" s="4" customFormat="1" ht="22" customHeight="1" spans="1:7">
      <c r="A338" s="11">
        <v>335</v>
      </c>
      <c r="B338" s="12" t="s">
        <v>243</v>
      </c>
      <c r="C338" s="13" t="s">
        <v>10</v>
      </c>
      <c r="D338" s="14" t="s">
        <v>11</v>
      </c>
      <c r="E338" s="14">
        <v>24.8</v>
      </c>
      <c r="F338" s="17"/>
      <c r="G338" s="18"/>
    </row>
    <row r="339" s="4" customFormat="1" ht="22" customHeight="1" spans="1:7">
      <c r="A339" s="11">
        <v>336</v>
      </c>
      <c r="B339" s="12" t="s">
        <v>243</v>
      </c>
      <c r="C339" s="13" t="s">
        <v>21</v>
      </c>
      <c r="D339" s="14" t="s">
        <v>11</v>
      </c>
      <c r="E339" s="14">
        <v>24</v>
      </c>
      <c r="F339" s="17"/>
      <c r="G339" s="18"/>
    </row>
    <row r="340" s="4" customFormat="1" ht="22" customHeight="1" spans="1:7">
      <c r="A340" s="11">
        <v>337</v>
      </c>
      <c r="B340" s="12" t="s">
        <v>244</v>
      </c>
      <c r="C340" s="13" t="s">
        <v>245</v>
      </c>
      <c r="D340" s="14" t="s">
        <v>11</v>
      </c>
      <c r="E340" s="14">
        <v>281.25</v>
      </c>
      <c r="F340" s="17"/>
      <c r="G340" s="18"/>
    </row>
    <row r="341" s="4" customFormat="1" ht="22" customHeight="1" spans="1:7">
      <c r="A341" s="11">
        <v>338</v>
      </c>
      <c r="B341" s="12" t="s">
        <v>246</v>
      </c>
      <c r="C341" s="20" t="s">
        <v>247</v>
      </c>
      <c r="D341" s="14" t="s">
        <v>11</v>
      </c>
      <c r="E341" s="14">
        <v>184.08</v>
      </c>
      <c r="F341" s="17"/>
      <c r="G341" s="18"/>
    </row>
    <row r="342" s="4" customFormat="1" ht="22" customHeight="1" spans="1:7">
      <c r="A342" s="11">
        <v>339</v>
      </c>
      <c r="B342" s="12" t="s">
        <v>246</v>
      </c>
      <c r="C342" s="20" t="s">
        <v>248</v>
      </c>
      <c r="D342" s="14" t="s">
        <v>11</v>
      </c>
      <c r="E342" s="14">
        <v>184.08</v>
      </c>
      <c r="F342" s="17"/>
      <c r="G342" s="18"/>
    </row>
    <row r="343" s="4" customFormat="1" ht="22" customHeight="1" spans="1:7">
      <c r="A343" s="11">
        <v>340</v>
      </c>
      <c r="B343" s="12" t="s">
        <v>246</v>
      </c>
      <c r="C343" s="20" t="s">
        <v>249</v>
      </c>
      <c r="D343" s="14" t="s">
        <v>11</v>
      </c>
      <c r="E343" s="14">
        <v>184.08</v>
      </c>
      <c r="F343" s="17"/>
      <c r="G343" s="18"/>
    </row>
    <row r="344" s="4" customFormat="1" ht="22" customHeight="1" spans="1:7">
      <c r="A344" s="11">
        <v>341</v>
      </c>
      <c r="B344" s="12" t="s">
        <v>250</v>
      </c>
      <c r="C344" s="13" t="s">
        <v>10</v>
      </c>
      <c r="D344" s="14" t="s">
        <v>11</v>
      </c>
      <c r="E344" s="14">
        <v>82.5</v>
      </c>
      <c r="F344" s="17"/>
      <c r="G344" s="18"/>
    </row>
    <row r="345" s="4" customFormat="1" ht="22" customHeight="1" spans="1:7">
      <c r="A345" s="11">
        <v>342</v>
      </c>
      <c r="B345" s="12" t="s">
        <v>250</v>
      </c>
      <c r="C345" s="13" t="s">
        <v>21</v>
      </c>
      <c r="D345" s="14" t="s">
        <v>11</v>
      </c>
      <c r="E345" s="14">
        <v>82.5</v>
      </c>
      <c r="F345" s="17"/>
      <c r="G345" s="18"/>
    </row>
    <row r="346" s="4" customFormat="1" ht="22" customHeight="1" spans="1:7">
      <c r="A346" s="11">
        <v>343</v>
      </c>
      <c r="B346" s="12" t="s">
        <v>251</v>
      </c>
      <c r="C346" s="13" t="s">
        <v>252</v>
      </c>
      <c r="D346" s="14" t="s">
        <v>11</v>
      </c>
      <c r="E346" s="14">
        <v>386.842105263158</v>
      </c>
      <c r="F346" s="17"/>
      <c r="G346" s="18"/>
    </row>
    <row r="347" s="4" customFormat="1" ht="22" customHeight="1" spans="1:7">
      <c r="A347" s="11">
        <v>344</v>
      </c>
      <c r="B347" s="12" t="s">
        <v>253</v>
      </c>
      <c r="C347" s="20" t="s">
        <v>254</v>
      </c>
      <c r="D347" s="14" t="s">
        <v>11</v>
      </c>
      <c r="E347" s="14">
        <v>919.893333333333</v>
      </c>
      <c r="F347" s="17"/>
      <c r="G347" s="18"/>
    </row>
    <row r="348" s="4" customFormat="1" ht="22" customHeight="1" spans="1:7">
      <c r="A348" s="11">
        <v>345</v>
      </c>
      <c r="B348" s="12" t="s">
        <v>253</v>
      </c>
      <c r="C348" s="20" t="s">
        <v>255</v>
      </c>
      <c r="D348" s="14" t="s">
        <v>11</v>
      </c>
      <c r="E348" s="14">
        <v>919.893333333333</v>
      </c>
      <c r="F348" s="17"/>
      <c r="G348" s="18"/>
    </row>
    <row r="349" s="4" customFormat="1" ht="22" customHeight="1" spans="1:7">
      <c r="A349" s="11">
        <v>346</v>
      </c>
      <c r="B349" s="12" t="s">
        <v>256</v>
      </c>
      <c r="C349" s="13" t="s">
        <v>257</v>
      </c>
      <c r="D349" s="14" t="s">
        <v>11</v>
      </c>
      <c r="E349" s="14">
        <v>19.264</v>
      </c>
      <c r="F349" s="17"/>
      <c r="G349" s="18"/>
    </row>
    <row r="350" s="4" customFormat="1" ht="22" customHeight="1" spans="1:7">
      <c r="A350" s="11">
        <v>347</v>
      </c>
      <c r="B350" s="12" t="s">
        <v>256</v>
      </c>
      <c r="C350" s="13" t="s">
        <v>258</v>
      </c>
      <c r="D350" s="14" t="s">
        <v>11</v>
      </c>
      <c r="E350" s="14">
        <v>17.92</v>
      </c>
      <c r="F350" s="17"/>
      <c r="G350" s="18"/>
    </row>
    <row r="351" s="4" customFormat="1" ht="22" customHeight="1" spans="1:7">
      <c r="A351" s="11">
        <v>348</v>
      </c>
      <c r="B351" s="12" t="s">
        <v>259</v>
      </c>
      <c r="C351" s="13" t="s">
        <v>257</v>
      </c>
      <c r="D351" s="14" t="s">
        <v>11</v>
      </c>
      <c r="E351" s="14">
        <v>36.96</v>
      </c>
      <c r="F351" s="17"/>
      <c r="G351" s="18"/>
    </row>
    <row r="352" s="4" customFormat="1" ht="22" customHeight="1" spans="1:7">
      <c r="A352" s="11">
        <v>349</v>
      </c>
      <c r="B352" s="12" t="s">
        <v>259</v>
      </c>
      <c r="C352" s="13" t="s">
        <v>258</v>
      </c>
      <c r="D352" s="14" t="s">
        <v>11</v>
      </c>
      <c r="E352" s="14">
        <v>33.6</v>
      </c>
      <c r="F352" s="17"/>
      <c r="G352" s="18"/>
    </row>
    <row r="353" s="4" customFormat="1" ht="22" customHeight="1" spans="1:7">
      <c r="A353" s="11">
        <v>350</v>
      </c>
      <c r="B353" s="12" t="s">
        <v>260</v>
      </c>
      <c r="C353" s="20" t="s">
        <v>261</v>
      </c>
      <c r="D353" s="14" t="s">
        <v>11</v>
      </c>
      <c r="E353" s="14">
        <v>79.1666666666667</v>
      </c>
      <c r="F353" s="17"/>
      <c r="G353" s="18"/>
    </row>
    <row r="354" s="4" customFormat="1" ht="22" customHeight="1" spans="1:7">
      <c r="A354" s="11">
        <v>351</v>
      </c>
      <c r="B354" s="12" t="s">
        <v>260</v>
      </c>
      <c r="C354" s="20" t="s">
        <v>262</v>
      </c>
      <c r="D354" s="14" t="s">
        <v>11</v>
      </c>
      <c r="E354" s="14">
        <v>79.1666666666667</v>
      </c>
      <c r="F354" s="17"/>
      <c r="G354" s="18"/>
    </row>
    <row r="355" s="4" customFormat="1" ht="22" customHeight="1" spans="1:7">
      <c r="A355" s="11">
        <v>352</v>
      </c>
      <c r="B355" s="12" t="s">
        <v>263</v>
      </c>
      <c r="C355" s="13" t="s">
        <v>264</v>
      </c>
      <c r="D355" s="14" t="s">
        <v>11</v>
      </c>
      <c r="E355" s="14">
        <v>25.1216</v>
      </c>
      <c r="F355" s="17"/>
      <c r="G355" s="18"/>
    </row>
    <row r="356" s="4" customFormat="1" ht="22" customHeight="1" spans="1:7">
      <c r="A356" s="11">
        <v>353</v>
      </c>
      <c r="B356" s="12" t="s">
        <v>263</v>
      </c>
      <c r="C356" s="13" t="s">
        <v>265</v>
      </c>
      <c r="D356" s="14" t="s">
        <v>11</v>
      </c>
      <c r="E356" s="14">
        <v>26.32</v>
      </c>
      <c r="F356" s="17"/>
      <c r="G356" s="18"/>
    </row>
    <row r="357" s="4" customFormat="1" ht="22" customHeight="1" spans="1:7">
      <c r="A357" s="11">
        <v>354</v>
      </c>
      <c r="B357" s="12" t="s">
        <v>266</v>
      </c>
      <c r="C357" s="13" t="s">
        <v>267</v>
      </c>
      <c r="D357" s="14" t="s">
        <v>11</v>
      </c>
      <c r="E357" s="14">
        <v>80.6944444444444</v>
      </c>
      <c r="F357" s="17"/>
      <c r="G357" s="18"/>
    </row>
    <row r="358" s="4" customFormat="1" ht="22" customHeight="1" spans="1:7">
      <c r="A358" s="11">
        <v>355</v>
      </c>
      <c r="B358" s="12" t="s">
        <v>268</v>
      </c>
      <c r="C358" s="20" t="s">
        <v>269</v>
      </c>
      <c r="D358" s="14" t="s">
        <v>11</v>
      </c>
      <c r="E358" s="14">
        <v>54.1666666666667</v>
      </c>
      <c r="F358" s="17"/>
      <c r="G358" s="18"/>
    </row>
    <row r="359" s="4" customFormat="1" ht="22" customHeight="1" spans="1:7">
      <c r="A359" s="11">
        <v>356</v>
      </c>
      <c r="B359" s="12" t="s">
        <v>268</v>
      </c>
      <c r="C359" s="20" t="s">
        <v>270</v>
      </c>
      <c r="D359" s="14" t="s">
        <v>11</v>
      </c>
      <c r="E359" s="14">
        <v>85.4166666666667</v>
      </c>
      <c r="F359" s="17"/>
      <c r="G359" s="18"/>
    </row>
    <row r="360" s="4" customFormat="1" ht="22" customHeight="1" spans="1:7">
      <c r="A360" s="11">
        <v>357</v>
      </c>
      <c r="B360" s="12" t="s">
        <v>148</v>
      </c>
      <c r="C360" s="20" t="s">
        <v>271</v>
      </c>
      <c r="D360" s="14" t="s">
        <v>11</v>
      </c>
      <c r="E360" s="14">
        <v>86.2</v>
      </c>
      <c r="F360" s="17"/>
      <c r="G360" s="18"/>
    </row>
    <row r="361" s="4" customFormat="1" ht="22" customHeight="1" spans="1:7">
      <c r="A361" s="11">
        <v>358</v>
      </c>
      <c r="B361" s="12" t="s">
        <v>148</v>
      </c>
      <c r="C361" s="20" t="s">
        <v>272</v>
      </c>
      <c r="D361" s="14" t="s">
        <v>11</v>
      </c>
      <c r="E361" s="14">
        <v>86.2</v>
      </c>
      <c r="F361" s="17"/>
      <c r="G361" s="18"/>
    </row>
    <row r="362" s="4" customFormat="1" ht="22" customHeight="1" spans="1:7">
      <c r="A362" s="11">
        <v>359</v>
      </c>
      <c r="B362" s="12" t="s">
        <v>148</v>
      </c>
      <c r="C362" s="20" t="s">
        <v>273</v>
      </c>
      <c r="D362" s="14" t="s">
        <v>11</v>
      </c>
      <c r="E362" s="14">
        <v>86.2666666666667</v>
      </c>
      <c r="F362" s="17"/>
      <c r="G362" s="18"/>
    </row>
    <row r="363" s="4" customFormat="1" ht="22" customHeight="1" spans="1:7">
      <c r="A363" s="11">
        <v>360</v>
      </c>
      <c r="B363" s="12" t="s">
        <v>148</v>
      </c>
      <c r="C363" s="20" t="s">
        <v>274</v>
      </c>
      <c r="D363" s="14" t="s">
        <v>11</v>
      </c>
      <c r="E363" s="14">
        <v>86.2666666666667</v>
      </c>
      <c r="F363" s="17"/>
      <c r="G363" s="18"/>
    </row>
    <row r="364" s="4" customFormat="1" ht="22" customHeight="1" spans="1:7">
      <c r="A364" s="11">
        <v>361</v>
      </c>
      <c r="B364" s="12" t="s">
        <v>275</v>
      </c>
      <c r="C364" s="13" t="s">
        <v>276</v>
      </c>
      <c r="D364" s="14" t="s">
        <v>11</v>
      </c>
      <c r="E364" s="19">
        <f>1050/171</f>
        <v>6.14035087719298</v>
      </c>
      <c r="F364" s="17"/>
      <c r="G364" s="18"/>
    </row>
    <row r="365" s="4" customFormat="1" ht="22" customHeight="1" spans="1:7">
      <c r="A365" s="11">
        <v>362</v>
      </c>
      <c r="B365" s="12" t="s">
        <v>277</v>
      </c>
      <c r="C365" s="13" t="s">
        <v>276</v>
      </c>
      <c r="D365" s="14" t="s">
        <v>11</v>
      </c>
      <c r="E365" s="19">
        <f>1099/171</f>
        <v>6.42690058479532</v>
      </c>
      <c r="F365" s="17"/>
      <c r="G365" s="18"/>
    </row>
    <row r="366" s="4" customFormat="1" ht="22" customHeight="1" spans="1:7">
      <c r="A366" s="11">
        <v>363</v>
      </c>
      <c r="B366" s="12" t="s">
        <v>278</v>
      </c>
      <c r="C366" s="13" t="s">
        <v>279</v>
      </c>
      <c r="D366" s="14" t="s">
        <v>11</v>
      </c>
      <c r="E366" s="19">
        <f>4543/216</f>
        <v>21.0324074074074</v>
      </c>
      <c r="F366" s="17"/>
      <c r="G366" s="18"/>
    </row>
    <row r="367" s="4" customFormat="1" ht="22" customHeight="1" spans="1:7">
      <c r="A367" s="11">
        <v>364</v>
      </c>
      <c r="B367" s="12" t="s">
        <v>280</v>
      </c>
      <c r="C367" s="13" t="s">
        <v>281</v>
      </c>
      <c r="D367" s="14" t="s">
        <v>11</v>
      </c>
      <c r="E367" s="14">
        <v>81.9818181818182</v>
      </c>
      <c r="F367" s="17"/>
      <c r="G367" s="18"/>
    </row>
    <row r="368" s="4" customFormat="1" ht="22" customHeight="1" spans="1:7">
      <c r="A368" s="11">
        <v>365</v>
      </c>
      <c r="B368" s="12" t="s">
        <v>282</v>
      </c>
      <c r="C368" s="13" t="s">
        <v>283</v>
      </c>
      <c r="D368" s="14" t="s">
        <v>11</v>
      </c>
      <c r="E368" s="14">
        <v>1.05263157894737</v>
      </c>
      <c r="F368" s="17"/>
      <c r="G368" s="18"/>
    </row>
    <row r="369" s="4" customFormat="1" ht="22" customHeight="1" spans="1:7">
      <c r="A369" s="11">
        <v>366</v>
      </c>
      <c r="B369" s="12" t="s">
        <v>284</v>
      </c>
      <c r="C369" s="13" t="s">
        <v>285</v>
      </c>
      <c r="D369" s="14" t="s">
        <v>11</v>
      </c>
      <c r="E369" s="14">
        <v>12.5549268292683</v>
      </c>
      <c r="F369" s="17"/>
      <c r="G369" s="18"/>
    </row>
    <row r="370" s="4" customFormat="1" ht="22" customHeight="1" spans="1:7">
      <c r="A370" s="11">
        <v>367</v>
      </c>
      <c r="B370" s="12" t="s">
        <v>284</v>
      </c>
      <c r="C370" s="13" t="s">
        <v>286</v>
      </c>
      <c r="D370" s="14" t="s">
        <v>11</v>
      </c>
      <c r="E370" s="14">
        <v>13.2361165048544</v>
      </c>
      <c r="F370" s="17"/>
      <c r="G370" s="18"/>
    </row>
    <row r="371" s="4" customFormat="1" ht="22" customHeight="1" spans="1:7">
      <c r="A371" s="11">
        <v>368</v>
      </c>
      <c r="B371" s="12" t="s">
        <v>287</v>
      </c>
      <c r="C371" s="13" t="s">
        <v>288</v>
      </c>
      <c r="D371" s="14" t="s">
        <v>11</v>
      </c>
      <c r="E371" s="14">
        <v>4.05167958656331</v>
      </c>
      <c r="F371" s="17"/>
      <c r="G371" s="18"/>
    </row>
    <row r="372" s="4" customFormat="1" ht="22" customHeight="1" spans="1:7">
      <c r="A372" s="11">
        <v>369</v>
      </c>
      <c r="B372" s="12" t="s">
        <v>289</v>
      </c>
      <c r="C372" s="13" t="s">
        <v>290</v>
      </c>
      <c r="D372" s="14" t="s">
        <v>11</v>
      </c>
      <c r="E372" s="14">
        <v>14.9333333333333</v>
      </c>
      <c r="F372" s="17"/>
      <c r="G372" s="18"/>
    </row>
    <row r="373" s="4" customFormat="1" ht="22" customHeight="1" spans="1:7">
      <c r="A373" s="11">
        <v>370</v>
      </c>
      <c r="B373" s="12" t="s">
        <v>291</v>
      </c>
      <c r="C373" s="13" t="s">
        <v>279</v>
      </c>
      <c r="D373" s="14" t="s">
        <v>11</v>
      </c>
      <c r="E373" s="14">
        <v>8.05518518518519</v>
      </c>
      <c r="F373" s="17"/>
      <c r="G373" s="18"/>
    </row>
    <row r="374" s="4" customFormat="1" ht="22" customHeight="1" spans="1:7">
      <c r="A374" s="11">
        <v>371</v>
      </c>
      <c r="B374" s="12" t="s">
        <v>292</v>
      </c>
      <c r="C374" s="13" t="s">
        <v>293</v>
      </c>
      <c r="D374" s="14" t="s">
        <v>11</v>
      </c>
      <c r="E374" s="14">
        <v>19.8462</v>
      </c>
      <c r="F374" s="17"/>
      <c r="G374" s="18"/>
    </row>
    <row r="375" s="4" customFormat="1" ht="22" customHeight="1" spans="1:7">
      <c r="A375" s="11">
        <v>372</v>
      </c>
      <c r="B375" s="12" t="s">
        <v>294</v>
      </c>
      <c r="C375" s="13" t="s">
        <v>295</v>
      </c>
      <c r="D375" s="14" t="s">
        <v>11</v>
      </c>
      <c r="E375" s="14">
        <v>0.45864</v>
      </c>
      <c r="F375" s="17"/>
      <c r="G375" s="18"/>
    </row>
    <row r="376" s="4" customFormat="1" ht="22" customHeight="1" spans="1:7">
      <c r="A376" s="11">
        <v>373</v>
      </c>
      <c r="B376" s="12" t="s">
        <v>296</v>
      </c>
      <c r="C376" s="13" t="s">
        <v>297</v>
      </c>
      <c r="D376" s="14" t="s">
        <v>11</v>
      </c>
      <c r="E376" s="14">
        <v>0.402873333333333</v>
      </c>
      <c r="F376" s="17"/>
      <c r="G376" s="18"/>
    </row>
    <row r="377" s="4" customFormat="1" ht="22" customHeight="1" spans="1:7">
      <c r="A377" s="11">
        <v>374</v>
      </c>
      <c r="B377" s="12" t="s">
        <v>298</v>
      </c>
      <c r="C377" s="13" t="s">
        <v>295</v>
      </c>
      <c r="D377" s="14" t="s">
        <v>11</v>
      </c>
      <c r="E377" s="19">
        <f>104/180</f>
        <v>0.577777777777778</v>
      </c>
      <c r="F377" s="17"/>
      <c r="G377" s="18"/>
    </row>
    <row r="378" s="4" customFormat="1" ht="22" customHeight="1" spans="1:7">
      <c r="A378" s="11">
        <v>375</v>
      </c>
      <c r="B378" s="12" t="s">
        <v>299</v>
      </c>
      <c r="C378" s="13" t="s">
        <v>300</v>
      </c>
      <c r="D378" s="14" t="s">
        <v>11</v>
      </c>
      <c r="E378" s="19">
        <f>416/181.5</f>
        <v>2.29201101928375</v>
      </c>
      <c r="F378" s="17"/>
      <c r="G378" s="18"/>
    </row>
    <row r="379" s="4" customFormat="1" ht="22" customHeight="1" spans="1:7">
      <c r="A379" s="11">
        <v>376</v>
      </c>
      <c r="B379" s="12" t="s">
        <v>301</v>
      </c>
      <c r="C379" s="13" t="s">
        <v>302</v>
      </c>
      <c r="D379" s="14" t="s">
        <v>11</v>
      </c>
      <c r="E379" s="14">
        <v>77.62425</v>
      </c>
      <c r="F379" s="17"/>
      <c r="G379" s="18"/>
    </row>
    <row r="380" s="4" customFormat="1" ht="22" customHeight="1" spans="1:7">
      <c r="A380" s="11">
        <v>377</v>
      </c>
      <c r="B380" s="12" t="s">
        <v>303</v>
      </c>
      <c r="C380" s="13" t="s">
        <v>304</v>
      </c>
      <c r="D380" s="14" t="s">
        <v>11</v>
      </c>
      <c r="E380" s="14">
        <v>12.7723076923077</v>
      </c>
      <c r="F380" s="17"/>
      <c r="G380" s="18"/>
    </row>
    <row r="381" s="4" customFormat="1" ht="22" customHeight="1" spans="1:7">
      <c r="A381" s="11">
        <v>378</v>
      </c>
      <c r="B381" s="12" t="s">
        <v>303</v>
      </c>
      <c r="C381" s="13" t="s">
        <v>305</v>
      </c>
      <c r="D381" s="14" t="s">
        <v>11</v>
      </c>
      <c r="E381" s="14">
        <v>23.559298245614</v>
      </c>
      <c r="F381" s="17"/>
      <c r="G381" s="18"/>
    </row>
    <row r="382" s="4" customFormat="1" ht="22" customHeight="1" spans="1:7">
      <c r="A382" s="11">
        <v>379</v>
      </c>
      <c r="B382" s="12" t="s">
        <v>306</v>
      </c>
      <c r="C382" s="13" t="s">
        <v>307</v>
      </c>
      <c r="D382" s="14" t="s">
        <v>11</v>
      </c>
      <c r="E382" s="14">
        <v>4.69124555160142</v>
      </c>
      <c r="F382" s="17"/>
      <c r="G382" s="18"/>
    </row>
    <row r="383" s="4" customFormat="1" ht="22" customHeight="1" spans="1:7">
      <c r="A383" s="11">
        <v>380</v>
      </c>
      <c r="B383" s="12" t="s">
        <v>308</v>
      </c>
      <c r="C383" s="13" t="s">
        <v>309</v>
      </c>
      <c r="D383" s="14" t="s">
        <v>11</v>
      </c>
      <c r="E383" s="19">
        <f>1458/104</f>
        <v>14.0192307692308</v>
      </c>
      <c r="F383" s="17"/>
      <c r="G383" s="18"/>
    </row>
    <row r="384" s="4" customFormat="1" ht="22" customHeight="1" spans="1:7">
      <c r="A384" s="11">
        <v>381</v>
      </c>
      <c r="B384" s="12" t="s">
        <v>308</v>
      </c>
      <c r="C384" s="13" t="s">
        <v>310</v>
      </c>
      <c r="D384" s="14" t="s">
        <v>11</v>
      </c>
      <c r="E384" s="14">
        <v>14.4056603773585</v>
      </c>
      <c r="F384" s="17"/>
      <c r="G384" s="18"/>
    </row>
    <row r="385" s="4" customFormat="1" ht="22" customHeight="1" spans="1:7">
      <c r="A385" s="11">
        <v>382</v>
      </c>
      <c r="B385" s="12" t="s">
        <v>311</v>
      </c>
      <c r="C385" s="13" t="s">
        <v>312</v>
      </c>
      <c r="D385" s="14" t="s">
        <v>11</v>
      </c>
      <c r="E385" s="14">
        <v>5.46</v>
      </c>
      <c r="F385" s="17"/>
      <c r="G385" s="18"/>
    </row>
    <row r="386" s="4" customFormat="1" ht="22" customHeight="1" spans="1:7">
      <c r="A386" s="11">
        <v>383</v>
      </c>
      <c r="B386" s="12" t="s">
        <v>313</v>
      </c>
      <c r="C386" s="13" t="s">
        <v>312</v>
      </c>
      <c r="D386" s="14" t="s">
        <v>11</v>
      </c>
      <c r="E386" s="14">
        <v>5.824</v>
      </c>
      <c r="F386" s="17"/>
      <c r="G386" s="18"/>
    </row>
    <row r="387" s="4" customFormat="1" ht="22" customHeight="1" spans="1:7">
      <c r="A387" s="11">
        <v>384</v>
      </c>
      <c r="B387" s="12" t="s">
        <v>314</v>
      </c>
      <c r="C387" s="13" t="s">
        <v>315</v>
      </c>
      <c r="D387" s="14" t="s">
        <v>11</v>
      </c>
      <c r="E387" s="14">
        <v>6.95644444444445</v>
      </c>
      <c r="F387" s="17"/>
      <c r="G387" s="18"/>
    </row>
    <row r="388" s="4" customFormat="1" ht="22" customHeight="1" spans="1:7">
      <c r="A388" s="11">
        <v>385</v>
      </c>
      <c r="B388" s="12" t="s">
        <v>316</v>
      </c>
      <c r="C388" s="13" t="s">
        <v>312</v>
      </c>
      <c r="D388" s="14" t="s">
        <v>11</v>
      </c>
      <c r="E388" s="14">
        <v>6.39165333333333</v>
      </c>
      <c r="F388" s="17"/>
      <c r="G388" s="18"/>
    </row>
    <row r="389" s="4" customFormat="1" ht="22" customHeight="1" spans="1:7">
      <c r="A389" s="11">
        <v>386</v>
      </c>
      <c r="B389" s="12" t="s">
        <v>317</v>
      </c>
      <c r="C389" s="13" t="s">
        <v>318</v>
      </c>
      <c r="D389" s="14" t="s">
        <v>11</v>
      </c>
      <c r="E389" s="14">
        <v>6.85661886792453</v>
      </c>
      <c r="F389" s="17"/>
      <c r="G389" s="18"/>
    </row>
    <row r="390" s="4" customFormat="1" ht="22" customHeight="1" spans="1:7">
      <c r="A390" s="11">
        <v>387</v>
      </c>
      <c r="B390" s="12" t="s">
        <v>319</v>
      </c>
      <c r="C390" s="13" t="s">
        <v>315</v>
      </c>
      <c r="D390" s="14" t="s">
        <v>11</v>
      </c>
      <c r="E390" s="14">
        <v>6.14444444444444</v>
      </c>
      <c r="F390" s="17"/>
      <c r="G390" s="18"/>
    </row>
    <row r="391" s="4" customFormat="1" ht="22" customHeight="1" spans="1:7">
      <c r="A391" s="11">
        <v>388</v>
      </c>
      <c r="B391" s="12" t="s">
        <v>320</v>
      </c>
      <c r="C391" s="13" t="s">
        <v>321</v>
      </c>
      <c r="D391" s="14" t="s">
        <v>11</v>
      </c>
      <c r="E391" s="14">
        <v>46.06336</v>
      </c>
      <c r="F391" s="17"/>
      <c r="G391" s="18"/>
    </row>
    <row r="392" s="4" customFormat="1" ht="22" customHeight="1" spans="1:7">
      <c r="A392" s="11">
        <v>389</v>
      </c>
      <c r="B392" s="12" t="s">
        <v>322</v>
      </c>
      <c r="C392" s="13" t="s">
        <v>323</v>
      </c>
      <c r="D392" s="14" t="s">
        <v>11</v>
      </c>
      <c r="E392" s="14">
        <v>18.4</v>
      </c>
      <c r="F392" s="17"/>
      <c r="G392" s="18"/>
    </row>
    <row r="393" s="4" customFormat="1" ht="22" customHeight="1" spans="1:7">
      <c r="A393" s="11">
        <v>390</v>
      </c>
      <c r="B393" s="12" t="s">
        <v>322</v>
      </c>
      <c r="C393" s="13" t="s">
        <v>324</v>
      </c>
      <c r="D393" s="14" t="s">
        <v>11</v>
      </c>
      <c r="E393" s="14">
        <v>12.8201818181818</v>
      </c>
      <c r="F393" s="17"/>
      <c r="G393" s="18"/>
    </row>
    <row r="394" s="4" customFormat="1" ht="22" customHeight="1" spans="1:7">
      <c r="A394" s="11">
        <v>391</v>
      </c>
      <c r="B394" s="12" t="s">
        <v>206</v>
      </c>
      <c r="C394" s="13" t="s">
        <v>325</v>
      </c>
      <c r="D394" s="14" t="s">
        <v>11</v>
      </c>
      <c r="E394" s="14">
        <v>0.41608</v>
      </c>
      <c r="F394" s="17"/>
      <c r="G394" s="18"/>
    </row>
    <row r="395" s="4" customFormat="1" ht="22" customHeight="1" spans="1:7">
      <c r="A395" s="11">
        <v>392</v>
      </c>
      <c r="B395" s="12" t="s">
        <v>326</v>
      </c>
      <c r="C395" s="13" t="s">
        <v>327</v>
      </c>
      <c r="D395" s="14" t="s">
        <v>11</v>
      </c>
      <c r="E395" s="14">
        <v>3.2592</v>
      </c>
      <c r="F395" s="17"/>
      <c r="G395" s="18"/>
    </row>
    <row r="396" s="4" customFormat="1" ht="22" customHeight="1" spans="1:7">
      <c r="A396" s="11">
        <v>393</v>
      </c>
      <c r="B396" s="12" t="s">
        <v>328</v>
      </c>
      <c r="C396" s="13" t="s">
        <v>327</v>
      </c>
      <c r="D396" s="14" t="s">
        <v>11</v>
      </c>
      <c r="E396" s="14">
        <v>6.545</v>
      </c>
      <c r="F396" s="17"/>
      <c r="G396" s="18"/>
    </row>
    <row r="397" s="4" customFormat="1" ht="22" customHeight="1" spans="1:7">
      <c r="A397" s="11">
        <v>394</v>
      </c>
      <c r="B397" s="12" t="s">
        <v>329</v>
      </c>
      <c r="C397" s="13" t="s">
        <v>327</v>
      </c>
      <c r="D397" s="14" t="s">
        <v>11</v>
      </c>
      <c r="E397" s="14">
        <v>7.4816</v>
      </c>
      <c r="F397" s="17"/>
      <c r="G397" s="18"/>
    </row>
    <row r="398" s="4" customFormat="1" ht="22" customHeight="1" spans="1:7">
      <c r="A398" s="11">
        <v>395</v>
      </c>
      <c r="B398" s="12" t="s">
        <v>330</v>
      </c>
      <c r="C398" s="13" t="s">
        <v>331</v>
      </c>
      <c r="D398" s="14" t="s">
        <v>11</v>
      </c>
      <c r="E398" s="14">
        <v>32.1533333333333</v>
      </c>
      <c r="F398" s="17"/>
      <c r="G398" s="18"/>
    </row>
    <row r="399" s="4" customFormat="1" ht="22" customHeight="1" spans="1:7">
      <c r="A399" s="11">
        <v>396</v>
      </c>
      <c r="B399" s="12" t="s">
        <v>330</v>
      </c>
      <c r="C399" s="13" t="s">
        <v>332</v>
      </c>
      <c r="D399" s="14" t="s">
        <v>11</v>
      </c>
      <c r="E399" s="14">
        <v>31.36</v>
      </c>
      <c r="F399" s="17"/>
      <c r="G399" s="18"/>
    </row>
    <row r="400" s="4" customFormat="1" ht="22" customHeight="1" spans="1:7">
      <c r="A400" s="11">
        <v>397</v>
      </c>
      <c r="B400" s="12" t="s">
        <v>333</v>
      </c>
      <c r="C400" s="13" t="s">
        <v>334</v>
      </c>
      <c r="D400" s="14" t="s">
        <v>11</v>
      </c>
      <c r="E400" s="14">
        <v>192.864</v>
      </c>
      <c r="F400" s="17"/>
      <c r="G400" s="18"/>
    </row>
    <row r="401" s="4" customFormat="1" ht="22" customHeight="1" spans="1:7">
      <c r="A401" s="11">
        <v>398</v>
      </c>
      <c r="B401" s="12" t="s">
        <v>335</v>
      </c>
      <c r="C401" s="13" t="s">
        <v>336</v>
      </c>
      <c r="D401" s="14" t="s">
        <v>11</v>
      </c>
      <c r="E401" s="14">
        <v>308.746666666667</v>
      </c>
      <c r="F401" s="17"/>
      <c r="G401" s="18"/>
    </row>
    <row r="402" s="4" customFormat="1" ht="22" customHeight="1" spans="1:7">
      <c r="A402" s="11">
        <v>399</v>
      </c>
      <c r="B402" s="12" t="s">
        <v>337</v>
      </c>
      <c r="C402" s="13" t="s">
        <v>334</v>
      </c>
      <c r="D402" s="14" t="s">
        <v>11</v>
      </c>
      <c r="E402" s="14">
        <v>172.48</v>
      </c>
      <c r="F402" s="17"/>
      <c r="G402" s="18"/>
    </row>
    <row r="403" s="4" customFormat="1" ht="22" customHeight="1" spans="1:7">
      <c r="A403" s="11">
        <v>400</v>
      </c>
      <c r="B403" s="12" t="s">
        <v>338</v>
      </c>
      <c r="C403" s="13" t="s">
        <v>334</v>
      </c>
      <c r="D403" s="14" t="s">
        <v>11</v>
      </c>
      <c r="E403" s="14">
        <v>356.832</v>
      </c>
      <c r="F403" s="17"/>
      <c r="G403" s="18"/>
    </row>
    <row r="404" s="4" customFormat="1" ht="22" customHeight="1" spans="1:7">
      <c r="A404" s="11">
        <v>401</v>
      </c>
      <c r="B404" s="12" t="s">
        <v>339</v>
      </c>
      <c r="C404" s="13" t="s">
        <v>336</v>
      </c>
      <c r="D404" s="14" t="s">
        <v>11</v>
      </c>
      <c r="E404" s="14">
        <v>205.3296</v>
      </c>
      <c r="F404" s="17"/>
      <c r="G404" s="18"/>
    </row>
    <row r="405" s="4" customFormat="1" ht="22" customHeight="1" spans="1:7">
      <c r="A405" s="11">
        <v>402</v>
      </c>
      <c r="B405" s="12" t="s">
        <v>340</v>
      </c>
      <c r="C405" s="13" t="s">
        <v>341</v>
      </c>
      <c r="D405" s="14" t="s">
        <v>11</v>
      </c>
      <c r="E405" s="14">
        <v>529.2</v>
      </c>
      <c r="F405" s="17"/>
      <c r="G405" s="18"/>
    </row>
    <row r="406" s="4" customFormat="1" ht="22" customHeight="1" spans="1:7">
      <c r="A406" s="11">
        <v>403</v>
      </c>
      <c r="B406" s="12" t="s">
        <v>342</v>
      </c>
      <c r="C406" s="13" t="s">
        <v>343</v>
      </c>
      <c r="D406" s="14" t="s">
        <v>11</v>
      </c>
      <c r="E406" s="19">
        <f>1500/50</f>
        <v>30</v>
      </c>
      <c r="F406" s="17"/>
      <c r="G406" s="18"/>
    </row>
    <row r="407" s="4" customFormat="1" ht="22" customHeight="1" spans="1:7">
      <c r="A407" s="11">
        <v>404</v>
      </c>
      <c r="B407" s="12" t="s">
        <v>342</v>
      </c>
      <c r="C407" s="13" t="s">
        <v>344</v>
      </c>
      <c r="D407" s="14" t="s">
        <v>11</v>
      </c>
      <c r="E407" s="19">
        <f>1500/50</f>
        <v>30</v>
      </c>
      <c r="F407" s="17"/>
      <c r="G407" s="18"/>
    </row>
    <row r="408" s="4" customFormat="1" ht="22" customHeight="1" spans="1:7">
      <c r="A408" s="11">
        <v>405</v>
      </c>
      <c r="B408" s="12" t="s">
        <v>345</v>
      </c>
      <c r="C408" s="13" t="s">
        <v>346</v>
      </c>
      <c r="D408" s="14" t="s">
        <v>11</v>
      </c>
      <c r="E408" s="14">
        <v>408.8</v>
      </c>
      <c r="F408" s="17"/>
      <c r="G408" s="18"/>
    </row>
    <row r="409" s="4" customFormat="1" ht="22" customHeight="1" spans="1:7">
      <c r="A409" s="11">
        <v>406</v>
      </c>
      <c r="B409" s="12" t="s">
        <v>347</v>
      </c>
      <c r="C409" s="13" t="s">
        <v>348</v>
      </c>
      <c r="D409" s="14" t="s">
        <v>11</v>
      </c>
      <c r="E409" s="14">
        <v>480</v>
      </c>
      <c r="F409" s="17"/>
      <c r="G409" s="18"/>
    </row>
    <row r="410" s="4" customFormat="1" ht="22" customHeight="1" spans="1:7">
      <c r="A410" s="11">
        <v>407</v>
      </c>
      <c r="B410" s="12" t="s">
        <v>349</v>
      </c>
      <c r="C410" s="13" t="s">
        <v>350</v>
      </c>
      <c r="D410" s="14" t="s">
        <v>11</v>
      </c>
      <c r="E410" s="14">
        <v>216.7368</v>
      </c>
      <c r="F410" s="17"/>
      <c r="G410" s="18"/>
    </row>
    <row r="411" s="4" customFormat="1" ht="22" customHeight="1" spans="1:7">
      <c r="A411" s="11">
        <v>408</v>
      </c>
      <c r="B411" s="12" t="s">
        <v>351</v>
      </c>
      <c r="C411" s="13" t="s">
        <v>352</v>
      </c>
      <c r="D411" s="14" t="s">
        <v>11</v>
      </c>
      <c r="E411" s="14">
        <v>81.76</v>
      </c>
      <c r="F411" s="17"/>
      <c r="G411" s="18"/>
    </row>
    <row r="412" s="4" customFormat="1" ht="22" customHeight="1" spans="1:7">
      <c r="A412" s="11">
        <v>409</v>
      </c>
      <c r="B412" s="12" t="s">
        <v>353</v>
      </c>
      <c r="C412" s="13" t="s">
        <v>354</v>
      </c>
      <c r="D412" s="14" t="s">
        <v>11</v>
      </c>
      <c r="E412" s="14">
        <v>649.124</v>
      </c>
      <c r="F412" s="17"/>
      <c r="G412" s="18"/>
    </row>
    <row r="413" s="4" customFormat="1" ht="22" customHeight="1" spans="1:7">
      <c r="A413" s="11">
        <v>410</v>
      </c>
      <c r="B413" s="12" t="s">
        <v>355</v>
      </c>
      <c r="C413" s="13" t="s">
        <v>352</v>
      </c>
      <c r="D413" s="14" t="s">
        <v>11</v>
      </c>
      <c r="E413" s="14">
        <v>280.2912</v>
      </c>
      <c r="F413" s="17"/>
      <c r="G413" s="18"/>
    </row>
    <row r="414" s="4" customFormat="1" ht="22" customHeight="1" spans="1:7">
      <c r="A414" s="11">
        <v>411</v>
      </c>
      <c r="B414" s="12" t="s">
        <v>356</v>
      </c>
      <c r="C414" s="13" t="s">
        <v>357</v>
      </c>
      <c r="D414" s="14" t="s">
        <v>11</v>
      </c>
      <c r="E414" s="14">
        <v>32.26608</v>
      </c>
      <c r="F414" s="17"/>
      <c r="G414" s="18"/>
    </row>
    <row r="415" s="4" customFormat="1" ht="22" customHeight="1" spans="1:7">
      <c r="A415" s="11">
        <v>412</v>
      </c>
      <c r="B415" s="12" t="s">
        <v>358</v>
      </c>
      <c r="C415" s="13" t="s">
        <v>359</v>
      </c>
      <c r="D415" s="14" t="s">
        <v>11</v>
      </c>
      <c r="E415" s="14">
        <v>205.2512</v>
      </c>
      <c r="F415" s="17"/>
      <c r="G415" s="18"/>
    </row>
    <row r="416" s="4" customFormat="1" ht="22" customHeight="1" spans="1:7">
      <c r="A416" s="11">
        <v>413</v>
      </c>
      <c r="B416" s="12" t="s">
        <v>358</v>
      </c>
      <c r="C416" s="13" t="s">
        <v>359</v>
      </c>
      <c r="D416" s="14" t="s">
        <v>11</v>
      </c>
      <c r="E416" s="14">
        <v>205.2512</v>
      </c>
      <c r="F416" s="17"/>
      <c r="G416" s="18"/>
    </row>
    <row r="417" s="4" customFormat="1" ht="22" customHeight="1" spans="1:7">
      <c r="A417" s="11">
        <v>414</v>
      </c>
      <c r="B417" s="12" t="s">
        <v>360</v>
      </c>
      <c r="C417" s="13" t="s">
        <v>354</v>
      </c>
      <c r="D417" s="14" t="s">
        <v>11</v>
      </c>
      <c r="E417" s="14">
        <v>15.876</v>
      </c>
      <c r="F417" s="17"/>
      <c r="G417" s="18"/>
    </row>
    <row r="418" s="4" customFormat="1" ht="22" customHeight="1" spans="1:7">
      <c r="A418" s="11">
        <v>415</v>
      </c>
      <c r="B418" s="12" t="s">
        <v>361</v>
      </c>
      <c r="C418" s="13" t="s">
        <v>354</v>
      </c>
      <c r="D418" s="14" t="s">
        <v>11</v>
      </c>
      <c r="E418" s="14">
        <v>78.2208</v>
      </c>
      <c r="F418" s="17"/>
      <c r="G418" s="18"/>
    </row>
    <row r="419" s="4" customFormat="1" ht="22" customHeight="1" spans="1:7">
      <c r="A419" s="11">
        <v>416</v>
      </c>
      <c r="B419" s="12" t="s">
        <v>362</v>
      </c>
      <c r="C419" s="13" t="s">
        <v>363</v>
      </c>
      <c r="D419" s="14" t="s">
        <v>11</v>
      </c>
      <c r="E419" s="14">
        <v>296.352</v>
      </c>
      <c r="F419" s="17"/>
      <c r="G419" s="18"/>
    </row>
    <row r="420" s="4" customFormat="1" ht="22" customHeight="1" spans="1:7">
      <c r="A420" s="11">
        <v>417</v>
      </c>
      <c r="B420" s="12" t="s">
        <v>364</v>
      </c>
      <c r="C420" s="13" t="s">
        <v>363</v>
      </c>
      <c r="D420" s="14" t="s">
        <v>11</v>
      </c>
      <c r="E420" s="14">
        <v>37.6618666666667</v>
      </c>
      <c r="F420" s="17"/>
      <c r="G420" s="18"/>
    </row>
    <row r="421" s="4" customFormat="1" ht="22" customHeight="1" spans="1:7">
      <c r="A421" s="11">
        <v>418</v>
      </c>
      <c r="B421" s="12" t="s">
        <v>365</v>
      </c>
      <c r="C421" s="13" t="s">
        <v>363</v>
      </c>
      <c r="D421" s="14" t="s">
        <v>11</v>
      </c>
      <c r="E421" s="14">
        <v>37.6282666666667</v>
      </c>
      <c r="F421" s="17"/>
      <c r="G421" s="18"/>
    </row>
    <row r="422" s="4" customFormat="1" ht="22" customHeight="1" spans="1:7">
      <c r="A422" s="11">
        <v>419</v>
      </c>
      <c r="B422" s="12" t="s">
        <v>366</v>
      </c>
      <c r="C422" s="13" t="s">
        <v>367</v>
      </c>
      <c r="D422" s="14" t="s">
        <v>11</v>
      </c>
      <c r="E422" s="14">
        <v>96.768</v>
      </c>
      <c r="F422" s="17"/>
      <c r="G422" s="18"/>
    </row>
    <row r="423" s="4" customFormat="1" ht="22" customHeight="1" spans="1:7">
      <c r="A423" s="11">
        <v>420</v>
      </c>
      <c r="B423" s="12" t="s">
        <v>368</v>
      </c>
      <c r="C423" s="13" t="s">
        <v>369</v>
      </c>
      <c r="D423" s="14" t="s">
        <v>11</v>
      </c>
      <c r="E423" s="14">
        <v>299.04</v>
      </c>
      <c r="F423" s="17"/>
      <c r="G423" s="18"/>
    </row>
    <row r="424" s="4" customFormat="1" ht="22" customHeight="1" spans="1:7">
      <c r="A424" s="11">
        <v>421</v>
      </c>
      <c r="B424" s="12" t="s">
        <v>370</v>
      </c>
      <c r="C424" s="13" t="s">
        <v>371</v>
      </c>
      <c r="D424" s="14" t="s">
        <v>11</v>
      </c>
      <c r="E424" s="14">
        <v>95.8333333333333</v>
      </c>
      <c r="F424" s="17"/>
      <c r="G424" s="18"/>
    </row>
    <row r="425" s="4" customFormat="1" ht="22" customHeight="1" spans="1:7">
      <c r="A425" s="11">
        <v>422</v>
      </c>
      <c r="B425" s="12" t="s">
        <v>372</v>
      </c>
      <c r="C425" s="13" t="s">
        <v>371</v>
      </c>
      <c r="D425" s="14" t="s">
        <v>11</v>
      </c>
      <c r="E425" s="14">
        <v>47.9733333333333</v>
      </c>
      <c r="F425" s="17"/>
      <c r="G425" s="18"/>
    </row>
    <row r="426" s="4" customFormat="1" ht="22" customHeight="1" spans="1:7">
      <c r="A426" s="11">
        <v>423</v>
      </c>
      <c r="B426" s="12" t="s">
        <v>373</v>
      </c>
      <c r="C426" s="13" t="s">
        <v>336</v>
      </c>
      <c r="D426" s="14" t="s">
        <v>11</v>
      </c>
      <c r="E426" s="14">
        <v>176.666666666667</v>
      </c>
      <c r="F426" s="17"/>
      <c r="G426" s="18"/>
    </row>
    <row r="427" s="4" customFormat="1" ht="22" customHeight="1" spans="1:7">
      <c r="A427" s="11">
        <v>424</v>
      </c>
      <c r="B427" s="12" t="s">
        <v>374</v>
      </c>
      <c r="C427" s="13" t="s">
        <v>336</v>
      </c>
      <c r="D427" s="14" t="s">
        <v>11</v>
      </c>
      <c r="E427" s="14">
        <v>33.6666666666667</v>
      </c>
      <c r="F427" s="17"/>
      <c r="G427" s="18"/>
    </row>
    <row r="428" s="4" customFormat="1" ht="22" customHeight="1" spans="1:7">
      <c r="A428" s="11">
        <v>425</v>
      </c>
      <c r="B428" s="12" t="s">
        <v>375</v>
      </c>
      <c r="C428" s="13" t="s">
        <v>376</v>
      </c>
      <c r="D428" s="14" t="s">
        <v>11</v>
      </c>
      <c r="E428" s="14">
        <v>30.3333333333333</v>
      </c>
      <c r="F428" s="17"/>
      <c r="G428" s="18"/>
    </row>
    <row r="429" s="4" customFormat="1" ht="22" customHeight="1" spans="1:7">
      <c r="A429" s="11">
        <v>426</v>
      </c>
      <c r="B429" s="12" t="s">
        <v>377</v>
      </c>
      <c r="C429" s="13" t="s">
        <v>334</v>
      </c>
      <c r="D429" s="14" t="s">
        <v>11</v>
      </c>
      <c r="E429" s="14">
        <v>58.2</v>
      </c>
      <c r="F429" s="17"/>
      <c r="G429" s="18"/>
    </row>
    <row r="430" s="4" customFormat="1" ht="22" customHeight="1" spans="1:7">
      <c r="A430" s="11">
        <v>427</v>
      </c>
      <c r="B430" s="12" t="s">
        <v>355</v>
      </c>
      <c r="C430" s="13" t="s">
        <v>336</v>
      </c>
      <c r="D430" s="14" t="s">
        <v>11</v>
      </c>
      <c r="E430" s="14">
        <v>199.666666666667</v>
      </c>
      <c r="F430" s="17"/>
      <c r="G430" s="18"/>
    </row>
    <row r="431" s="4" customFormat="1" ht="22" customHeight="1" spans="1:7">
      <c r="A431" s="11">
        <v>428</v>
      </c>
      <c r="B431" s="12" t="s">
        <v>378</v>
      </c>
      <c r="C431" s="13" t="s">
        <v>379</v>
      </c>
      <c r="D431" s="14" t="s">
        <v>11</v>
      </c>
      <c r="E431" s="14">
        <v>23.589</v>
      </c>
      <c r="F431" s="17"/>
      <c r="G431" s="18"/>
    </row>
    <row r="432" s="4" customFormat="1" ht="22" customHeight="1" spans="1:7">
      <c r="A432" s="11">
        <v>429</v>
      </c>
      <c r="B432" s="12" t="s">
        <v>378</v>
      </c>
      <c r="C432" s="13" t="s">
        <v>380</v>
      </c>
      <c r="D432" s="14" t="s">
        <v>11</v>
      </c>
      <c r="E432" s="14">
        <v>22.4055</v>
      </c>
      <c r="F432" s="17"/>
      <c r="G432" s="18"/>
    </row>
    <row r="433" s="4" customFormat="1" ht="22" customHeight="1" spans="1:7">
      <c r="A433" s="11">
        <v>430</v>
      </c>
      <c r="B433" s="12" t="s">
        <v>381</v>
      </c>
      <c r="C433" s="13" t="s">
        <v>379</v>
      </c>
      <c r="D433" s="14" t="s">
        <v>11</v>
      </c>
      <c r="E433" s="14">
        <v>23.589</v>
      </c>
      <c r="F433" s="17"/>
      <c r="G433" s="18"/>
    </row>
    <row r="434" s="4" customFormat="1" ht="22" customHeight="1" spans="1:7">
      <c r="A434" s="11">
        <v>431</v>
      </c>
      <c r="B434" s="12" t="s">
        <v>381</v>
      </c>
      <c r="C434" s="13" t="s">
        <v>380</v>
      </c>
      <c r="D434" s="14" t="s">
        <v>11</v>
      </c>
      <c r="E434" s="14">
        <v>22.4055</v>
      </c>
      <c r="F434" s="17"/>
      <c r="G434" s="18"/>
    </row>
    <row r="435" s="4" customFormat="1" ht="22" customHeight="1" spans="1:7">
      <c r="A435" s="11">
        <v>432</v>
      </c>
      <c r="B435" s="12" t="s">
        <v>382</v>
      </c>
      <c r="C435" s="13" t="s">
        <v>379</v>
      </c>
      <c r="D435" s="14" t="s">
        <v>11</v>
      </c>
      <c r="E435" s="14">
        <v>23.589</v>
      </c>
      <c r="F435" s="17"/>
      <c r="G435" s="18"/>
    </row>
    <row r="436" s="4" customFormat="1" ht="22" customHeight="1" spans="1:7">
      <c r="A436" s="11">
        <v>433</v>
      </c>
      <c r="B436" s="12" t="s">
        <v>382</v>
      </c>
      <c r="C436" s="13" t="s">
        <v>380</v>
      </c>
      <c r="D436" s="14" t="s">
        <v>11</v>
      </c>
      <c r="E436" s="14">
        <v>22.4055</v>
      </c>
      <c r="F436" s="17"/>
      <c r="G436" s="18"/>
    </row>
    <row r="437" s="4" customFormat="1" ht="22" customHeight="1" spans="1:7">
      <c r="A437" s="11">
        <v>434</v>
      </c>
      <c r="B437" s="12" t="s">
        <v>383</v>
      </c>
      <c r="C437" s="13" t="s">
        <v>379</v>
      </c>
      <c r="D437" s="14" t="s">
        <v>11</v>
      </c>
      <c r="E437" s="14">
        <v>23.589</v>
      </c>
      <c r="F437" s="17"/>
      <c r="G437" s="18"/>
    </row>
    <row r="438" s="4" customFormat="1" ht="22" customHeight="1" spans="1:7">
      <c r="A438" s="11">
        <v>435</v>
      </c>
      <c r="B438" s="12" t="s">
        <v>383</v>
      </c>
      <c r="C438" s="13" t="s">
        <v>380</v>
      </c>
      <c r="D438" s="14" t="s">
        <v>11</v>
      </c>
      <c r="E438" s="14">
        <v>22.4055</v>
      </c>
      <c r="F438" s="17"/>
      <c r="G438" s="18"/>
    </row>
    <row r="439" s="4" customFormat="1" ht="22" customHeight="1" spans="1:7">
      <c r="A439" s="11">
        <v>436</v>
      </c>
      <c r="B439" s="12" t="s">
        <v>384</v>
      </c>
      <c r="C439" s="13" t="s">
        <v>379</v>
      </c>
      <c r="D439" s="14" t="s">
        <v>11</v>
      </c>
      <c r="E439" s="14">
        <v>23.589</v>
      </c>
      <c r="F439" s="17"/>
      <c r="G439" s="18"/>
    </row>
    <row r="440" s="4" customFormat="1" ht="22" customHeight="1" spans="1:7">
      <c r="A440" s="11">
        <v>437</v>
      </c>
      <c r="B440" s="12" t="s">
        <v>384</v>
      </c>
      <c r="C440" s="13" t="s">
        <v>380</v>
      </c>
      <c r="D440" s="14" t="s">
        <v>11</v>
      </c>
      <c r="E440" s="14">
        <v>22.4055</v>
      </c>
      <c r="F440" s="17"/>
      <c r="G440" s="18"/>
    </row>
    <row r="441" s="4" customFormat="1" ht="22" customHeight="1" spans="1:7">
      <c r="A441" s="11">
        <v>438</v>
      </c>
      <c r="B441" s="12" t="s">
        <v>385</v>
      </c>
      <c r="C441" s="13" t="s">
        <v>379</v>
      </c>
      <c r="D441" s="14" t="s">
        <v>11</v>
      </c>
      <c r="E441" s="14">
        <v>23.589</v>
      </c>
      <c r="F441" s="17"/>
      <c r="G441" s="18"/>
    </row>
    <row r="442" s="4" customFormat="1" ht="22" customHeight="1" spans="1:7">
      <c r="A442" s="11">
        <v>439</v>
      </c>
      <c r="B442" s="12" t="s">
        <v>385</v>
      </c>
      <c r="C442" s="13" t="s">
        <v>380</v>
      </c>
      <c r="D442" s="14" t="s">
        <v>11</v>
      </c>
      <c r="E442" s="14">
        <v>22.4055</v>
      </c>
      <c r="F442" s="17"/>
      <c r="G442" s="18"/>
    </row>
    <row r="443" s="4" customFormat="1" ht="22" customHeight="1" spans="1:7">
      <c r="A443" s="11">
        <v>440</v>
      </c>
      <c r="B443" s="12" t="s">
        <v>386</v>
      </c>
      <c r="C443" s="13" t="s">
        <v>379</v>
      </c>
      <c r="D443" s="14" t="s">
        <v>11</v>
      </c>
      <c r="E443" s="14">
        <v>23.589</v>
      </c>
      <c r="F443" s="17"/>
      <c r="G443" s="18"/>
    </row>
    <row r="444" s="4" customFormat="1" ht="22" customHeight="1" spans="1:7">
      <c r="A444" s="11">
        <v>441</v>
      </c>
      <c r="B444" s="12" t="s">
        <v>386</v>
      </c>
      <c r="C444" s="13" t="s">
        <v>380</v>
      </c>
      <c r="D444" s="14" t="s">
        <v>11</v>
      </c>
      <c r="E444" s="14">
        <v>22.4055</v>
      </c>
      <c r="F444" s="17"/>
      <c r="G444" s="18"/>
    </row>
    <row r="445" s="4" customFormat="1" ht="22" customHeight="1" spans="1:7">
      <c r="A445" s="11">
        <v>442</v>
      </c>
      <c r="B445" s="12" t="s">
        <v>387</v>
      </c>
      <c r="C445" s="13" t="s">
        <v>379</v>
      </c>
      <c r="D445" s="14" t="s">
        <v>11</v>
      </c>
      <c r="E445" s="14">
        <v>23.589</v>
      </c>
      <c r="F445" s="17"/>
      <c r="G445" s="18"/>
    </row>
    <row r="446" s="4" customFormat="1" ht="22" customHeight="1" spans="1:7">
      <c r="A446" s="11">
        <v>443</v>
      </c>
      <c r="B446" s="12" t="s">
        <v>388</v>
      </c>
      <c r="C446" s="13" t="s">
        <v>379</v>
      </c>
      <c r="D446" s="14" t="s">
        <v>11</v>
      </c>
      <c r="E446" s="14">
        <v>23.589</v>
      </c>
      <c r="F446" s="17"/>
      <c r="G446" s="18"/>
    </row>
    <row r="447" s="4" customFormat="1" ht="22" customHeight="1" spans="1:7">
      <c r="A447" s="11">
        <v>444</v>
      </c>
      <c r="B447" s="12" t="s">
        <v>388</v>
      </c>
      <c r="C447" s="13" t="s">
        <v>380</v>
      </c>
      <c r="D447" s="14" t="s">
        <v>11</v>
      </c>
      <c r="E447" s="14">
        <v>22.4055</v>
      </c>
      <c r="F447" s="17"/>
      <c r="G447" s="18"/>
    </row>
    <row r="448" s="4" customFormat="1" ht="22" customHeight="1" spans="1:7">
      <c r="A448" s="11">
        <v>445</v>
      </c>
      <c r="B448" s="12" t="s">
        <v>389</v>
      </c>
      <c r="C448" s="13" t="s">
        <v>379</v>
      </c>
      <c r="D448" s="14" t="s">
        <v>11</v>
      </c>
      <c r="E448" s="14">
        <v>23.589</v>
      </c>
      <c r="F448" s="17"/>
      <c r="G448" s="18"/>
    </row>
    <row r="449" s="4" customFormat="1" ht="22" customHeight="1" spans="1:7">
      <c r="A449" s="11">
        <v>446</v>
      </c>
      <c r="B449" s="12" t="s">
        <v>389</v>
      </c>
      <c r="C449" s="13" t="s">
        <v>380</v>
      </c>
      <c r="D449" s="14" t="s">
        <v>11</v>
      </c>
      <c r="E449" s="14">
        <v>22.4055</v>
      </c>
      <c r="F449" s="17"/>
      <c r="G449" s="18"/>
    </row>
    <row r="450" s="4" customFormat="1" ht="22" customHeight="1" spans="1:7">
      <c r="A450" s="11">
        <v>447</v>
      </c>
      <c r="B450" s="12" t="s">
        <v>390</v>
      </c>
      <c r="C450" s="20" t="s">
        <v>391</v>
      </c>
      <c r="D450" s="14" t="s">
        <v>11</v>
      </c>
      <c r="E450" s="14">
        <v>111</v>
      </c>
      <c r="F450" s="17"/>
      <c r="G450" s="18"/>
    </row>
    <row r="451" s="4" customFormat="1" ht="22" customHeight="1" spans="1:7">
      <c r="A451" s="11">
        <v>448</v>
      </c>
      <c r="B451" s="12" t="s">
        <v>392</v>
      </c>
      <c r="C451" s="20" t="s">
        <v>393</v>
      </c>
      <c r="D451" s="14" t="s">
        <v>11</v>
      </c>
      <c r="E451" s="14">
        <v>555.6</v>
      </c>
      <c r="F451" s="17"/>
      <c r="G451" s="18"/>
    </row>
    <row r="452" s="4" customFormat="1" ht="22" customHeight="1" spans="1:7">
      <c r="A452" s="11">
        <v>449</v>
      </c>
      <c r="B452" s="12" t="s">
        <v>394</v>
      </c>
      <c r="C452" s="20" t="s">
        <v>393</v>
      </c>
      <c r="D452" s="14" t="s">
        <v>11</v>
      </c>
      <c r="E452" s="14">
        <v>333.3</v>
      </c>
      <c r="F452" s="17"/>
      <c r="G452" s="18"/>
    </row>
    <row r="453" s="4" customFormat="1" ht="22" customHeight="1" spans="1:7">
      <c r="A453" s="11">
        <v>450</v>
      </c>
      <c r="B453" s="12" t="s">
        <v>395</v>
      </c>
      <c r="C453" s="13" t="s">
        <v>21</v>
      </c>
      <c r="D453" s="14" t="s">
        <v>11</v>
      </c>
      <c r="E453" s="14">
        <v>89.856</v>
      </c>
      <c r="F453" s="17"/>
      <c r="G453" s="18"/>
    </row>
    <row r="454" s="4" customFormat="1" ht="22" customHeight="1" spans="1:7">
      <c r="A454" s="11">
        <v>451</v>
      </c>
      <c r="B454" s="12" t="s">
        <v>395</v>
      </c>
      <c r="C454" s="13" t="s">
        <v>10</v>
      </c>
      <c r="D454" s="14" t="s">
        <v>11</v>
      </c>
      <c r="E454" s="14">
        <v>89.856</v>
      </c>
      <c r="F454" s="17"/>
      <c r="G454" s="18"/>
    </row>
    <row r="455" s="4" customFormat="1" ht="22" customHeight="1" spans="1:7">
      <c r="A455" s="11">
        <v>452</v>
      </c>
      <c r="B455" s="12" t="s">
        <v>396</v>
      </c>
      <c r="C455" s="13" t="s">
        <v>397</v>
      </c>
      <c r="D455" s="14" t="s">
        <v>11</v>
      </c>
      <c r="E455" s="14">
        <v>175.3125</v>
      </c>
      <c r="F455" s="17"/>
      <c r="G455" s="18"/>
    </row>
    <row r="456" s="4" customFormat="1" ht="22" customHeight="1" spans="1:7">
      <c r="A456" s="11">
        <v>453</v>
      </c>
      <c r="B456" s="12" t="s">
        <v>398</v>
      </c>
      <c r="C456" s="20" t="s">
        <v>399</v>
      </c>
      <c r="D456" s="14" t="s">
        <v>11</v>
      </c>
      <c r="E456" s="14">
        <v>52.5</v>
      </c>
      <c r="F456" s="17"/>
      <c r="G456" s="18"/>
    </row>
    <row r="457" s="4" customFormat="1" ht="22" customHeight="1" spans="1:7">
      <c r="A457" s="11">
        <v>454</v>
      </c>
      <c r="B457" s="12" t="s">
        <v>398</v>
      </c>
      <c r="C457" s="20" t="s">
        <v>400</v>
      </c>
      <c r="D457" s="14" t="s">
        <v>11</v>
      </c>
      <c r="E457" s="14">
        <v>53.4375</v>
      </c>
      <c r="F457" s="17"/>
      <c r="G457" s="18"/>
    </row>
    <row r="458" s="4" customFormat="1" ht="22" customHeight="1" spans="1:7">
      <c r="A458" s="11">
        <v>455</v>
      </c>
      <c r="B458" s="12" t="s">
        <v>401</v>
      </c>
      <c r="C458" s="13" t="s">
        <v>21</v>
      </c>
      <c r="D458" s="14" t="s">
        <v>11</v>
      </c>
      <c r="E458" s="14">
        <v>56.16</v>
      </c>
      <c r="F458" s="17"/>
      <c r="G458" s="18"/>
    </row>
    <row r="459" s="4" customFormat="1" ht="22" customHeight="1" spans="1:7">
      <c r="A459" s="11">
        <v>456</v>
      </c>
      <c r="B459" s="12" t="s">
        <v>401</v>
      </c>
      <c r="C459" s="13" t="s">
        <v>10</v>
      </c>
      <c r="D459" s="14" t="s">
        <v>11</v>
      </c>
      <c r="E459" s="14">
        <v>56.16</v>
      </c>
      <c r="F459" s="17"/>
      <c r="G459" s="18"/>
    </row>
    <row r="460" s="4" customFormat="1" ht="22" customHeight="1" spans="1:7">
      <c r="A460" s="11">
        <v>457</v>
      </c>
      <c r="B460" s="12" t="s">
        <v>402</v>
      </c>
      <c r="C460" s="13" t="s">
        <v>403</v>
      </c>
      <c r="D460" s="14" t="s">
        <v>11</v>
      </c>
      <c r="E460" s="14">
        <v>260.75</v>
      </c>
      <c r="F460" s="17"/>
      <c r="G460" s="18"/>
    </row>
    <row r="461" s="4" customFormat="1" ht="22" customHeight="1" spans="1:7">
      <c r="A461" s="11">
        <v>458</v>
      </c>
      <c r="B461" s="12" t="s">
        <v>404</v>
      </c>
      <c r="C461" s="20" t="s">
        <v>399</v>
      </c>
      <c r="D461" s="14" t="s">
        <v>11</v>
      </c>
      <c r="E461" s="14">
        <v>81.75</v>
      </c>
      <c r="F461" s="17"/>
      <c r="G461" s="18"/>
    </row>
    <row r="462" s="4" customFormat="1" ht="22" customHeight="1" spans="1:7">
      <c r="A462" s="11">
        <v>459</v>
      </c>
      <c r="B462" s="12" t="s">
        <v>404</v>
      </c>
      <c r="C462" s="20" t="s">
        <v>405</v>
      </c>
      <c r="D462" s="14" t="s">
        <v>11</v>
      </c>
      <c r="E462" s="14">
        <v>88.125</v>
      </c>
      <c r="F462" s="17"/>
      <c r="G462" s="18"/>
    </row>
    <row r="463" s="4" customFormat="1" ht="22" customHeight="1" spans="1:7">
      <c r="A463" s="11">
        <v>460</v>
      </c>
      <c r="B463" s="12" t="s">
        <v>406</v>
      </c>
      <c r="C463" s="13" t="s">
        <v>407</v>
      </c>
      <c r="D463" s="14" t="s">
        <v>11</v>
      </c>
      <c r="E463" s="14">
        <v>4.17780040733198</v>
      </c>
      <c r="F463" s="17"/>
      <c r="G463" s="18"/>
    </row>
    <row r="464" s="4" customFormat="1" ht="22" customHeight="1" spans="1:7">
      <c r="A464" s="11">
        <v>461</v>
      </c>
      <c r="B464" s="12" t="s">
        <v>408</v>
      </c>
      <c r="C464" s="13" t="s">
        <v>279</v>
      </c>
      <c r="D464" s="14" t="s">
        <v>11</v>
      </c>
      <c r="E464" s="14">
        <v>0.508611111111111</v>
      </c>
      <c r="F464" s="17"/>
      <c r="G464" s="18"/>
    </row>
    <row r="465" s="4" customFormat="1" ht="22" customHeight="1" spans="1:7">
      <c r="A465" s="11">
        <v>462</v>
      </c>
      <c r="B465" s="12" t="s">
        <v>409</v>
      </c>
      <c r="C465" s="13" t="s">
        <v>410</v>
      </c>
      <c r="D465" s="14" t="s">
        <v>11</v>
      </c>
      <c r="E465" s="14">
        <v>3.46971518987342</v>
      </c>
      <c r="F465" s="17"/>
      <c r="G465" s="18"/>
    </row>
    <row r="466" s="4" customFormat="1" ht="22" customHeight="1" spans="1:7">
      <c r="A466" s="11">
        <v>463</v>
      </c>
      <c r="B466" s="12" t="s">
        <v>411</v>
      </c>
      <c r="C466" s="13" t="s">
        <v>412</v>
      </c>
      <c r="D466" s="14" t="s">
        <v>11</v>
      </c>
      <c r="E466" s="14">
        <v>11.4761538461538</v>
      </c>
      <c r="F466" s="17"/>
      <c r="G466" s="18"/>
    </row>
    <row r="467" s="4" customFormat="1" ht="22" customHeight="1" spans="1:7">
      <c r="A467" s="11">
        <v>464</v>
      </c>
      <c r="B467" s="12" t="s">
        <v>413</v>
      </c>
      <c r="C467" s="13" t="s">
        <v>414</v>
      </c>
      <c r="D467" s="14" t="s">
        <v>11</v>
      </c>
      <c r="E467" s="14">
        <v>0.293493150684932</v>
      </c>
      <c r="F467" s="17"/>
      <c r="G467" s="18"/>
    </row>
    <row r="468" s="4" customFormat="1" ht="22" customHeight="1" spans="1:7">
      <c r="A468" s="11">
        <v>465</v>
      </c>
      <c r="B468" s="12" t="s">
        <v>415</v>
      </c>
      <c r="C468" s="13" t="s">
        <v>416</v>
      </c>
      <c r="D468" s="14" t="s">
        <v>11</v>
      </c>
      <c r="E468" s="14">
        <v>25.6754</v>
      </c>
      <c r="F468" s="17"/>
      <c r="G468" s="18"/>
    </row>
    <row r="469" s="4" customFormat="1" ht="22" customHeight="1" spans="1:7">
      <c r="A469" s="11">
        <v>466</v>
      </c>
      <c r="B469" s="12" t="s">
        <v>417</v>
      </c>
      <c r="C469" s="13" t="s">
        <v>414</v>
      </c>
      <c r="D469" s="14" t="s">
        <v>11</v>
      </c>
      <c r="E469" s="14">
        <v>0.295296803652968</v>
      </c>
      <c r="F469" s="17"/>
      <c r="G469" s="18"/>
    </row>
    <row r="470" s="4" customFormat="1" ht="22" customHeight="1" spans="1:7">
      <c r="A470" s="11">
        <v>467</v>
      </c>
      <c r="B470" s="12" t="s">
        <v>418</v>
      </c>
      <c r="C470" s="13" t="s">
        <v>419</v>
      </c>
      <c r="D470" s="14" t="s">
        <v>11</v>
      </c>
      <c r="E470" s="14">
        <v>0.437702702702703</v>
      </c>
      <c r="F470" s="17"/>
      <c r="G470" s="18"/>
    </row>
    <row r="471" s="4" customFormat="1" ht="22" customHeight="1" spans="1:7">
      <c r="A471" s="11">
        <v>468</v>
      </c>
      <c r="B471" s="12" t="s">
        <v>420</v>
      </c>
      <c r="C471" s="13" t="s">
        <v>414</v>
      </c>
      <c r="D471" s="14" t="s">
        <v>11</v>
      </c>
      <c r="E471" s="14">
        <v>0.337785388127854</v>
      </c>
      <c r="F471" s="17"/>
      <c r="G471" s="18"/>
    </row>
    <row r="472" s="4" customFormat="1" ht="22" customHeight="1" spans="1:7">
      <c r="A472" s="11">
        <v>469</v>
      </c>
      <c r="B472" s="12" t="s">
        <v>421</v>
      </c>
      <c r="C472" s="13" t="s">
        <v>419</v>
      </c>
      <c r="D472" s="14" t="s">
        <v>11</v>
      </c>
      <c r="E472" s="14">
        <v>0.502601351351351</v>
      </c>
      <c r="F472" s="17"/>
      <c r="G472" s="18"/>
    </row>
    <row r="473" s="4" customFormat="1" ht="22" customHeight="1" spans="1:7">
      <c r="A473" s="11">
        <v>470</v>
      </c>
      <c r="B473" s="12" t="s">
        <v>422</v>
      </c>
      <c r="C473" s="13" t="s">
        <v>423</v>
      </c>
      <c r="D473" s="14" t="s">
        <v>11</v>
      </c>
      <c r="E473" s="14">
        <v>0.337995495495495</v>
      </c>
      <c r="F473" s="17"/>
      <c r="G473" s="18"/>
    </row>
    <row r="474" s="4" customFormat="1" ht="22" customHeight="1" spans="1:7">
      <c r="A474" s="11">
        <v>471</v>
      </c>
      <c r="B474" s="12" t="s">
        <v>424</v>
      </c>
      <c r="C474" s="13" t="s">
        <v>425</v>
      </c>
      <c r="D474" s="14" t="s">
        <v>11</v>
      </c>
      <c r="E474" s="14">
        <v>0.431611111111111</v>
      </c>
      <c r="F474" s="17"/>
      <c r="G474" s="18"/>
    </row>
    <row r="475" s="4" customFormat="1" ht="22" customHeight="1" spans="1:7">
      <c r="A475" s="11">
        <v>472</v>
      </c>
      <c r="B475" s="12" t="s">
        <v>426</v>
      </c>
      <c r="C475" s="13" t="s">
        <v>423</v>
      </c>
      <c r="D475" s="14" t="s">
        <v>11</v>
      </c>
      <c r="E475" s="14">
        <v>0.380990990990991</v>
      </c>
      <c r="F475" s="17"/>
      <c r="G475" s="18"/>
    </row>
    <row r="476" s="4" customFormat="1" ht="22" customHeight="1" spans="1:7">
      <c r="A476" s="11">
        <v>473</v>
      </c>
      <c r="B476" s="12" t="s">
        <v>427</v>
      </c>
      <c r="C476" s="13" t="s">
        <v>428</v>
      </c>
      <c r="D476" s="14" t="s">
        <v>11</v>
      </c>
      <c r="E476" s="14">
        <v>1.18104938271605</v>
      </c>
      <c r="F476" s="17"/>
      <c r="G476" s="18"/>
    </row>
    <row r="477" s="4" customFormat="1" ht="22" customHeight="1" spans="1:7">
      <c r="A477" s="11">
        <v>474</v>
      </c>
      <c r="B477" s="12" t="s">
        <v>429</v>
      </c>
      <c r="C477" s="13" t="s">
        <v>414</v>
      </c>
      <c r="D477" s="14" t="s">
        <v>11</v>
      </c>
      <c r="E477" s="14">
        <v>0.535707762557078</v>
      </c>
      <c r="F477" s="17"/>
      <c r="G477" s="18"/>
    </row>
    <row r="478" s="4" customFormat="1" ht="22" customHeight="1" spans="1:7">
      <c r="A478" s="11">
        <v>475</v>
      </c>
      <c r="B478" s="12" t="s">
        <v>430</v>
      </c>
      <c r="C478" s="13" t="s">
        <v>431</v>
      </c>
      <c r="D478" s="14" t="s">
        <v>11</v>
      </c>
      <c r="E478" s="14">
        <v>1.41522222222222</v>
      </c>
      <c r="F478" s="17"/>
      <c r="G478" s="18"/>
    </row>
    <row r="479" s="4" customFormat="1" ht="22" customHeight="1" spans="1:7">
      <c r="A479" s="11">
        <v>476</v>
      </c>
      <c r="B479" s="12" t="s">
        <v>432</v>
      </c>
      <c r="C479" s="13" t="s">
        <v>425</v>
      </c>
      <c r="D479" s="14" t="s">
        <v>11</v>
      </c>
      <c r="E479" s="14">
        <v>0.792805555555556</v>
      </c>
      <c r="F479" s="17"/>
      <c r="G479" s="18"/>
    </row>
    <row r="480" s="4" customFormat="1" ht="22" customHeight="1" spans="1:7">
      <c r="A480" s="11">
        <v>477</v>
      </c>
      <c r="B480" s="12" t="s">
        <v>433</v>
      </c>
      <c r="C480" s="13" t="s">
        <v>318</v>
      </c>
      <c r="D480" s="14" t="s">
        <v>11</v>
      </c>
      <c r="E480" s="14">
        <v>2.82896226415094</v>
      </c>
      <c r="F480" s="17"/>
      <c r="G480" s="18"/>
    </row>
    <row r="481" s="4" customFormat="1" ht="22" customHeight="1" spans="1:7">
      <c r="A481" s="11">
        <v>478</v>
      </c>
      <c r="B481" s="12" t="s">
        <v>434</v>
      </c>
      <c r="C481" s="13" t="s">
        <v>435</v>
      </c>
      <c r="D481" s="14" t="s">
        <v>11</v>
      </c>
      <c r="E481" s="14">
        <v>14.2796428571429</v>
      </c>
      <c r="F481" s="17"/>
      <c r="G481" s="18"/>
    </row>
    <row r="482" s="4" customFormat="1" ht="22" customHeight="1" spans="1:7">
      <c r="A482" s="11">
        <v>479</v>
      </c>
      <c r="B482" s="12" t="s">
        <v>436</v>
      </c>
      <c r="C482" s="13" t="s">
        <v>437</v>
      </c>
      <c r="D482" s="14" t="s">
        <v>11</v>
      </c>
      <c r="E482" s="14">
        <v>4.1525</v>
      </c>
      <c r="F482" s="17"/>
      <c r="G482" s="18"/>
    </row>
    <row r="483" s="4" customFormat="1" ht="22" customHeight="1" spans="1:7">
      <c r="A483" s="11">
        <v>480</v>
      </c>
      <c r="B483" s="12" t="s">
        <v>436</v>
      </c>
      <c r="C483" s="13" t="s">
        <v>438</v>
      </c>
      <c r="D483" s="14" t="s">
        <v>11</v>
      </c>
      <c r="E483" s="14">
        <v>4.11440366972477</v>
      </c>
      <c r="F483" s="17"/>
      <c r="G483" s="18"/>
    </row>
    <row r="484" s="4" customFormat="1" ht="22" customHeight="1" spans="1:7">
      <c r="A484" s="11">
        <v>481</v>
      </c>
      <c r="B484" s="12" t="s">
        <v>439</v>
      </c>
      <c r="C484" s="13" t="s">
        <v>440</v>
      </c>
      <c r="D484" s="14" t="s">
        <v>11</v>
      </c>
      <c r="E484" s="14">
        <v>0.151298701298701</v>
      </c>
      <c r="F484" s="17"/>
      <c r="G484" s="18"/>
    </row>
    <row r="485" s="4" customFormat="1" ht="22" customHeight="1" spans="1:7">
      <c r="A485" s="11">
        <v>482</v>
      </c>
      <c r="B485" s="12" t="s">
        <v>441</v>
      </c>
      <c r="C485" s="13" t="s">
        <v>442</v>
      </c>
      <c r="D485" s="14" t="s">
        <v>11</v>
      </c>
      <c r="E485" s="14">
        <v>6.005125</v>
      </c>
      <c r="F485" s="17"/>
      <c r="G485" s="18"/>
    </row>
    <row r="486" s="4" customFormat="1" ht="22" customHeight="1" spans="1:7">
      <c r="A486" s="11">
        <v>483</v>
      </c>
      <c r="B486" s="12" t="s">
        <v>443</v>
      </c>
      <c r="C486" s="13" t="s">
        <v>437</v>
      </c>
      <c r="D486" s="14" t="s">
        <v>11</v>
      </c>
      <c r="E486" s="14">
        <v>4.585</v>
      </c>
      <c r="F486" s="17"/>
      <c r="G486" s="18"/>
    </row>
    <row r="487" s="4" customFormat="1" ht="22" customHeight="1" spans="1:7">
      <c r="A487" s="11">
        <v>484</v>
      </c>
      <c r="B487" s="12" t="s">
        <v>443</v>
      </c>
      <c r="C487" s="13" t="s">
        <v>438</v>
      </c>
      <c r="D487" s="14" t="s">
        <v>11</v>
      </c>
      <c r="E487" s="14">
        <v>4.54293577981651</v>
      </c>
      <c r="F487" s="17"/>
      <c r="G487" s="18"/>
    </row>
    <row r="488" s="4" customFormat="1" ht="22" customHeight="1" spans="1:7">
      <c r="A488" s="11">
        <v>485</v>
      </c>
      <c r="B488" s="12" t="s">
        <v>444</v>
      </c>
      <c r="C488" s="13" t="s">
        <v>425</v>
      </c>
      <c r="D488" s="14" t="s">
        <v>11</v>
      </c>
      <c r="E488" s="14">
        <v>0.140194444444444</v>
      </c>
      <c r="F488" s="17"/>
      <c r="G488" s="18"/>
    </row>
    <row r="489" s="4" customFormat="1" ht="22" customHeight="1" spans="1:7">
      <c r="A489" s="11">
        <v>486</v>
      </c>
      <c r="B489" s="12" t="s">
        <v>415</v>
      </c>
      <c r="C489" s="13" t="s">
        <v>445</v>
      </c>
      <c r="D489" s="14" t="s">
        <v>11</v>
      </c>
      <c r="E489" s="14">
        <v>27.7571351351351</v>
      </c>
      <c r="F489" s="17"/>
      <c r="G489" s="18"/>
    </row>
    <row r="490" s="4" customFormat="1" ht="22" customHeight="1" spans="1:7">
      <c r="A490" s="11">
        <v>487</v>
      </c>
      <c r="B490" s="12" t="s">
        <v>377</v>
      </c>
      <c r="C490" s="13" t="s">
        <v>446</v>
      </c>
      <c r="D490" s="14" t="s">
        <v>11</v>
      </c>
      <c r="E490" s="14">
        <v>9.21854838709677</v>
      </c>
      <c r="F490" s="17"/>
      <c r="G490" s="18"/>
    </row>
    <row r="491" s="4" customFormat="1" ht="22" customHeight="1" spans="1:7">
      <c r="A491" s="11">
        <v>488</v>
      </c>
      <c r="B491" s="12" t="s">
        <v>447</v>
      </c>
      <c r="C491" s="13" t="s">
        <v>448</v>
      </c>
      <c r="D491" s="14" t="s">
        <v>11</v>
      </c>
      <c r="E491" s="14">
        <v>3.56819672131148</v>
      </c>
      <c r="F491" s="17"/>
      <c r="G491" s="18"/>
    </row>
    <row r="492" s="4" customFormat="1" ht="22" customHeight="1" spans="1:7">
      <c r="A492" s="11">
        <v>489</v>
      </c>
      <c r="B492" s="12" t="s">
        <v>447</v>
      </c>
      <c r="C492" s="13" t="s">
        <v>449</v>
      </c>
      <c r="D492" s="14" t="s">
        <v>11</v>
      </c>
      <c r="E492" s="14">
        <v>3.47329787234043</v>
      </c>
      <c r="F492" s="17"/>
      <c r="G492" s="18"/>
    </row>
    <row r="493" s="4" customFormat="1" ht="22" customHeight="1" spans="1:7">
      <c r="A493" s="11">
        <v>490</v>
      </c>
      <c r="B493" s="12" t="s">
        <v>450</v>
      </c>
      <c r="C493" s="13" t="s">
        <v>412</v>
      </c>
      <c r="D493" s="14" t="s">
        <v>11</v>
      </c>
      <c r="E493" s="14">
        <v>6.59076923076923</v>
      </c>
      <c r="F493" s="17"/>
      <c r="G493" s="18"/>
    </row>
    <row r="494" s="4" customFormat="1" ht="22" customHeight="1" spans="1:7">
      <c r="A494" s="11">
        <v>491</v>
      </c>
      <c r="B494" s="12" t="s">
        <v>450</v>
      </c>
      <c r="C494" s="13" t="s">
        <v>451</v>
      </c>
      <c r="D494" s="14" t="s">
        <v>11</v>
      </c>
      <c r="E494" s="14">
        <v>6.43605633802817</v>
      </c>
      <c r="F494" s="17"/>
      <c r="G494" s="18"/>
    </row>
    <row r="495" s="4" customFormat="1" ht="22" customHeight="1" spans="1:7">
      <c r="A495" s="11">
        <v>492</v>
      </c>
      <c r="B495" s="12" t="s">
        <v>452</v>
      </c>
      <c r="C495" s="13" t="s">
        <v>453</v>
      </c>
      <c r="D495" s="14" t="s">
        <v>11</v>
      </c>
      <c r="E495" s="14">
        <v>0.858395061728395</v>
      </c>
      <c r="F495" s="17"/>
      <c r="G495" s="18"/>
    </row>
    <row r="496" s="4" customFormat="1" ht="22" customHeight="1" spans="1:7">
      <c r="A496" s="11">
        <v>493</v>
      </c>
      <c r="B496" s="12" t="s">
        <v>434</v>
      </c>
      <c r="C496" s="13" t="s">
        <v>454</v>
      </c>
      <c r="D496" s="14" t="s">
        <v>11</v>
      </c>
      <c r="E496" s="14">
        <v>14.2796</v>
      </c>
      <c r="F496" s="17"/>
      <c r="G496" s="18"/>
    </row>
    <row r="497" s="4" customFormat="1" ht="22" customHeight="1" spans="1:7">
      <c r="A497" s="11">
        <v>494</v>
      </c>
      <c r="B497" s="12" t="s">
        <v>434</v>
      </c>
      <c r="C497" s="13" t="s">
        <v>455</v>
      </c>
      <c r="D497" s="14" t="s">
        <v>11</v>
      </c>
      <c r="E497" s="14">
        <v>13.2218518518519</v>
      </c>
      <c r="F497" s="17"/>
      <c r="G497" s="18"/>
    </row>
    <row r="498" s="4" customFormat="1" ht="22" customHeight="1" spans="1:7">
      <c r="A498" s="11">
        <v>495</v>
      </c>
      <c r="B498" s="12" t="s">
        <v>456</v>
      </c>
      <c r="C498" s="13" t="s">
        <v>410</v>
      </c>
      <c r="D498" s="14" t="s">
        <v>11</v>
      </c>
      <c r="E498" s="14">
        <v>2.31370253164557</v>
      </c>
      <c r="F498" s="17"/>
      <c r="G498" s="18"/>
    </row>
    <row r="499" s="4" customFormat="1" ht="22" customHeight="1" spans="1:7">
      <c r="A499" s="11">
        <v>496</v>
      </c>
      <c r="B499" s="12" t="s">
        <v>457</v>
      </c>
      <c r="C499" s="13" t="s">
        <v>458</v>
      </c>
      <c r="D499" s="14" t="s">
        <v>11</v>
      </c>
      <c r="E499" s="14">
        <v>2.10303290414878</v>
      </c>
      <c r="F499" s="17"/>
      <c r="G499" s="18"/>
    </row>
    <row r="500" s="4" customFormat="1" ht="22" customHeight="1" spans="1:7">
      <c r="A500" s="11">
        <v>497</v>
      </c>
      <c r="B500" s="12" t="s">
        <v>459</v>
      </c>
      <c r="C500" s="13" t="s">
        <v>428</v>
      </c>
      <c r="D500" s="14" t="s">
        <v>11</v>
      </c>
      <c r="E500" s="14">
        <v>4.68197530864198</v>
      </c>
      <c r="F500" s="17"/>
      <c r="G500" s="18"/>
    </row>
    <row r="501" s="4" customFormat="1" ht="22" customHeight="1" spans="1:7">
      <c r="A501" s="11">
        <v>498</v>
      </c>
      <c r="B501" s="12" t="s">
        <v>460</v>
      </c>
      <c r="C501" s="13" t="s">
        <v>461</v>
      </c>
      <c r="D501" s="14" t="s">
        <v>11</v>
      </c>
      <c r="E501" s="14">
        <v>2.4306875</v>
      </c>
      <c r="F501" s="17"/>
      <c r="G501" s="18"/>
    </row>
    <row r="502" s="4" customFormat="1" ht="22" customHeight="1" spans="1:7">
      <c r="A502" s="11">
        <v>499</v>
      </c>
      <c r="B502" s="12" t="s">
        <v>462</v>
      </c>
      <c r="C502" s="13" t="s">
        <v>279</v>
      </c>
      <c r="D502" s="14" t="s">
        <v>11</v>
      </c>
      <c r="E502" s="14">
        <v>0.444259259259259</v>
      </c>
      <c r="F502" s="17"/>
      <c r="G502" s="18"/>
    </row>
    <row r="503" s="4" customFormat="1" ht="22" customHeight="1" spans="1:7">
      <c r="A503" s="11">
        <v>500</v>
      </c>
      <c r="B503" s="21" t="s">
        <v>463</v>
      </c>
      <c r="C503" s="13" t="s">
        <v>464</v>
      </c>
      <c r="D503" s="14" t="s">
        <v>11</v>
      </c>
      <c r="E503" s="14">
        <v>0.5</v>
      </c>
      <c r="F503" s="17"/>
      <c r="G503" s="18"/>
    </row>
    <row r="504" s="4" customFormat="1" ht="22" customHeight="1" spans="1:7">
      <c r="A504" s="11">
        <v>501</v>
      </c>
      <c r="B504" s="21" t="s">
        <v>465</v>
      </c>
      <c r="C504" s="13" t="s">
        <v>466</v>
      </c>
      <c r="D504" s="14" t="s">
        <v>11</v>
      </c>
      <c r="E504" s="14">
        <v>1.22549019607843</v>
      </c>
      <c r="F504" s="17"/>
      <c r="G504" s="18"/>
    </row>
    <row r="505" s="4" customFormat="1" ht="22" customHeight="1" spans="1:7">
      <c r="A505" s="11">
        <v>502</v>
      </c>
      <c r="B505" s="21" t="s">
        <v>457</v>
      </c>
      <c r="C505" s="13" t="s">
        <v>467</v>
      </c>
      <c r="D505" s="14" t="s">
        <v>11</v>
      </c>
      <c r="E505" s="14">
        <v>2.33744855967078</v>
      </c>
      <c r="F505" s="17"/>
      <c r="G505" s="18"/>
    </row>
    <row r="506" s="4" customFormat="1" ht="22" customHeight="1" spans="1:7">
      <c r="A506" s="11">
        <v>503</v>
      </c>
      <c r="B506" s="21" t="s">
        <v>468</v>
      </c>
      <c r="C506" s="13" t="s">
        <v>451</v>
      </c>
      <c r="D506" s="14" t="s">
        <v>11</v>
      </c>
      <c r="E506" s="14">
        <v>12.5539906103286</v>
      </c>
      <c r="F506" s="17"/>
      <c r="G506" s="18"/>
    </row>
    <row r="507" s="4" customFormat="1" ht="22" customHeight="1" spans="1:7">
      <c r="A507" s="11">
        <v>504</v>
      </c>
      <c r="B507" s="21" t="s">
        <v>377</v>
      </c>
      <c r="C507" s="13" t="s">
        <v>469</v>
      </c>
      <c r="D507" s="14" t="s">
        <v>11</v>
      </c>
      <c r="E507" s="14">
        <v>10.5081967213115</v>
      </c>
      <c r="F507" s="17"/>
      <c r="G507" s="18"/>
    </row>
    <row r="508" s="4" customFormat="1" ht="22" customHeight="1" spans="1:7">
      <c r="A508" s="11">
        <v>505</v>
      </c>
      <c r="B508" s="21" t="s">
        <v>470</v>
      </c>
      <c r="C508" s="13" t="s">
        <v>471</v>
      </c>
      <c r="D508" s="14" t="s">
        <v>11</v>
      </c>
      <c r="E508" s="19">
        <f>3300/53</f>
        <v>62.2641509433962</v>
      </c>
      <c r="F508" s="17"/>
      <c r="G508" s="18"/>
    </row>
    <row r="509" s="4" customFormat="1" ht="22" customHeight="1" spans="1:7">
      <c r="A509" s="11">
        <v>506</v>
      </c>
      <c r="B509" s="21" t="s">
        <v>470</v>
      </c>
      <c r="C509" s="13" t="s">
        <v>472</v>
      </c>
      <c r="D509" s="14" t="s">
        <v>11</v>
      </c>
      <c r="E509" s="19">
        <f>3150/52</f>
        <v>60.5769230769231</v>
      </c>
      <c r="F509" s="17"/>
      <c r="G509" s="18"/>
    </row>
    <row r="510" s="4" customFormat="1" ht="22" customHeight="1" spans="1:7">
      <c r="A510" s="11">
        <v>507</v>
      </c>
      <c r="B510" s="21" t="s">
        <v>473</v>
      </c>
      <c r="C510" s="13" t="s">
        <v>442</v>
      </c>
      <c r="D510" s="14" t="s">
        <v>11</v>
      </c>
      <c r="E510" s="14">
        <v>7.725</v>
      </c>
      <c r="F510" s="17"/>
      <c r="G510" s="18"/>
    </row>
    <row r="511" s="4" customFormat="1" ht="22" customHeight="1" spans="1:7">
      <c r="A511" s="11">
        <v>508</v>
      </c>
      <c r="B511" s="21" t="s">
        <v>473</v>
      </c>
      <c r="C511" s="13" t="s">
        <v>453</v>
      </c>
      <c r="D511" s="14" t="s">
        <v>11</v>
      </c>
      <c r="E511" s="14">
        <v>7.62962962962963</v>
      </c>
      <c r="F511" s="17"/>
      <c r="G511" s="18"/>
    </row>
    <row r="512" s="4" customFormat="1" ht="22" customHeight="1" spans="1:7">
      <c r="A512" s="11">
        <v>509</v>
      </c>
      <c r="B512" s="21" t="s">
        <v>434</v>
      </c>
      <c r="C512" s="13" t="s">
        <v>474</v>
      </c>
      <c r="D512" s="14" t="s">
        <v>11</v>
      </c>
      <c r="E512" s="14">
        <v>14.0625</v>
      </c>
      <c r="F512" s="17"/>
      <c r="G512" s="18"/>
    </row>
    <row r="513" s="4" customFormat="1" ht="22" customHeight="1" spans="1:7">
      <c r="A513" s="11">
        <v>510</v>
      </c>
      <c r="B513" s="21" t="s">
        <v>280</v>
      </c>
      <c r="C513" s="13" t="s">
        <v>475</v>
      </c>
      <c r="D513" s="14" t="s">
        <v>11</v>
      </c>
      <c r="E513" s="14">
        <v>89.2068965517241</v>
      </c>
      <c r="F513" s="17"/>
      <c r="G513" s="18"/>
    </row>
    <row r="514" s="4" customFormat="1" ht="22" customHeight="1" spans="1:7">
      <c r="A514" s="11">
        <v>511</v>
      </c>
      <c r="B514" s="21" t="s">
        <v>284</v>
      </c>
      <c r="C514" s="13" t="s">
        <v>476</v>
      </c>
      <c r="D514" s="14" t="s">
        <v>11</v>
      </c>
      <c r="E514" s="14">
        <v>15.3176470588235</v>
      </c>
      <c r="F514" s="17"/>
      <c r="G514" s="18"/>
    </row>
    <row r="515" s="4" customFormat="1" ht="22" customHeight="1" spans="1:7">
      <c r="A515" s="11">
        <v>512</v>
      </c>
      <c r="B515" s="21" t="s">
        <v>284</v>
      </c>
      <c r="C515" s="13" t="s">
        <v>477</v>
      </c>
      <c r="D515" s="14" t="s">
        <v>11</v>
      </c>
      <c r="E515" s="14">
        <v>16.7017543859649</v>
      </c>
      <c r="F515" s="17"/>
      <c r="G515" s="18"/>
    </row>
    <row r="516" s="4" customFormat="1" ht="22" customHeight="1" spans="1:7">
      <c r="A516" s="11">
        <v>513</v>
      </c>
      <c r="B516" s="12" t="s">
        <v>320</v>
      </c>
      <c r="C516" s="13" t="s">
        <v>478</v>
      </c>
      <c r="D516" s="14" t="s">
        <v>11</v>
      </c>
      <c r="E516" s="14">
        <v>15.0125</v>
      </c>
      <c r="F516" s="17"/>
      <c r="G516" s="18"/>
    </row>
    <row r="517" s="4" customFormat="1" ht="22" customHeight="1" spans="1:7">
      <c r="A517" s="11">
        <v>514</v>
      </c>
      <c r="B517" s="21" t="s">
        <v>479</v>
      </c>
      <c r="C517" s="13" t="s">
        <v>478</v>
      </c>
      <c r="D517" s="14" t="s">
        <v>11</v>
      </c>
      <c r="E517" s="14">
        <v>15.55</v>
      </c>
      <c r="F517" s="17"/>
      <c r="G517" s="18"/>
    </row>
    <row r="518" s="4" customFormat="1" ht="22" customHeight="1" spans="1:7">
      <c r="A518" s="11">
        <v>515</v>
      </c>
      <c r="B518" s="21" t="s">
        <v>479</v>
      </c>
      <c r="C518" s="13" t="s">
        <v>480</v>
      </c>
      <c r="D518" s="14" t="s">
        <v>11</v>
      </c>
      <c r="E518" s="14">
        <v>18.0747663551402</v>
      </c>
      <c r="F518" s="17"/>
      <c r="G518" s="18"/>
    </row>
    <row r="519" s="4" customFormat="1" ht="22" customHeight="1" spans="1:7">
      <c r="A519" s="11">
        <v>516</v>
      </c>
      <c r="B519" s="22" t="s">
        <v>481</v>
      </c>
      <c r="C519" s="13" t="s">
        <v>482</v>
      </c>
      <c r="D519" s="14" t="s">
        <v>11</v>
      </c>
      <c r="E519" s="14">
        <v>17.8523076923077</v>
      </c>
      <c r="F519" s="17"/>
      <c r="G519" s="18"/>
    </row>
    <row r="520" s="4" customFormat="1" ht="22" customHeight="1" spans="1:7">
      <c r="A520" s="11">
        <v>517</v>
      </c>
      <c r="B520" s="22" t="s">
        <v>483</v>
      </c>
      <c r="C520" s="13" t="s">
        <v>484</v>
      </c>
      <c r="D520" s="14" t="s">
        <v>11</v>
      </c>
      <c r="E520" s="14">
        <v>4.5</v>
      </c>
      <c r="F520" s="17"/>
      <c r="G520" s="18"/>
    </row>
    <row r="521" s="4" customFormat="1" ht="22" customHeight="1" spans="1:7">
      <c r="A521" s="11">
        <v>518</v>
      </c>
      <c r="B521" s="22" t="s">
        <v>485</v>
      </c>
      <c r="C521" s="13" t="s">
        <v>486</v>
      </c>
      <c r="D521" s="14" t="s">
        <v>11</v>
      </c>
      <c r="E521" s="14">
        <v>7</v>
      </c>
      <c r="F521" s="17"/>
      <c r="G521" s="18"/>
    </row>
    <row r="522" s="4" customFormat="1" ht="22" customHeight="1" spans="1:7">
      <c r="A522" s="11">
        <v>519</v>
      </c>
      <c r="B522" s="22" t="s">
        <v>487</v>
      </c>
      <c r="C522" s="13" t="s">
        <v>488</v>
      </c>
      <c r="D522" s="14" t="s">
        <v>11</v>
      </c>
      <c r="E522" s="14">
        <v>0.166666666666667</v>
      </c>
      <c r="F522" s="17"/>
      <c r="G522" s="18"/>
    </row>
    <row r="523" s="4" customFormat="1" ht="22" customHeight="1" spans="1:7">
      <c r="A523" s="11">
        <v>520</v>
      </c>
      <c r="B523" s="22" t="s">
        <v>489</v>
      </c>
      <c r="C523" s="13" t="s">
        <v>490</v>
      </c>
      <c r="D523" s="14" t="s">
        <v>11</v>
      </c>
      <c r="E523" s="14">
        <v>0.166666666666667</v>
      </c>
      <c r="F523" s="17"/>
      <c r="G523" s="18"/>
    </row>
    <row r="524" s="4" customFormat="1" ht="22" customHeight="1" spans="1:7">
      <c r="A524" s="11">
        <v>521</v>
      </c>
      <c r="B524" s="22" t="s">
        <v>491</v>
      </c>
      <c r="C524" s="13" t="s">
        <v>492</v>
      </c>
      <c r="D524" s="14" t="s">
        <v>11</v>
      </c>
      <c r="E524" s="14">
        <v>1.25</v>
      </c>
      <c r="F524" s="17"/>
      <c r="G524" s="18"/>
    </row>
    <row r="525" s="4" customFormat="1" ht="22" customHeight="1" spans="1:7">
      <c r="A525" s="11">
        <v>522</v>
      </c>
      <c r="B525" s="22" t="s">
        <v>493</v>
      </c>
      <c r="C525" s="13" t="s">
        <v>494</v>
      </c>
      <c r="D525" s="14" t="s">
        <v>11</v>
      </c>
      <c r="E525" s="14">
        <v>130.8</v>
      </c>
      <c r="F525" s="17"/>
      <c r="G525" s="18"/>
    </row>
    <row r="526" s="4" customFormat="1" ht="22" customHeight="1" spans="1:7">
      <c r="A526" s="11">
        <v>523</v>
      </c>
      <c r="B526" s="22" t="s">
        <v>495</v>
      </c>
      <c r="C526" s="13" t="s">
        <v>496</v>
      </c>
      <c r="D526" s="14" t="s">
        <v>11</v>
      </c>
      <c r="E526" s="14">
        <v>95</v>
      </c>
      <c r="F526" s="17"/>
      <c r="G526" s="18"/>
    </row>
    <row r="527" s="4" customFormat="1" ht="22" customHeight="1" spans="1:7">
      <c r="A527" s="11">
        <v>524</v>
      </c>
      <c r="B527" s="22" t="s">
        <v>497</v>
      </c>
      <c r="C527" s="13" t="s">
        <v>496</v>
      </c>
      <c r="D527" s="14" t="s">
        <v>11</v>
      </c>
      <c r="E527" s="14">
        <v>99</v>
      </c>
      <c r="F527" s="17"/>
      <c r="G527" s="18"/>
    </row>
    <row r="528" s="4" customFormat="1" ht="22" customHeight="1" spans="1:7">
      <c r="A528" s="11">
        <v>525</v>
      </c>
      <c r="B528" s="22" t="s">
        <v>498</v>
      </c>
      <c r="C528" s="13" t="s">
        <v>499</v>
      </c>
      <c r="D528" s="14" t="s">
        <v>11</v>
      </c>
      <c r="E528" s="14">
        <v>48.4</v>
      </c>
      <c r="F528" s="17"/>
      <c r="G528" s="18"/>
    </row>
    <row r="529" s="4" customFormat="1" ht="22" customHeight="1" spans="1:7">
      <c r="A529" s="11">
        <v>526</v>
      </c>
      <c r="B529" s="22" t="s">
        <v>500</v>
      </c>
      <c r="C529" s="13" t="s">
        <v>501</v>
      </c>
      <c r="D529" s="14" t="s">
        <v>11</v>
      </c>
      <c r="E529" s="14">
        <v>237</v>
      </c>
      <c r="F529" s="17"/>
      <c r="G529" s="18"/>
    </row>
    <row r="530" s="4" customFormat="1" ht="22" customHeight="1" spans="1:7">
      <c r="A530" s="11">
        <v>527</v>
      </c>
      <c r="B530" s="22" t="s">
        <v>502</v>
      </c>
      <c r="C530" s="13" t="s">
        <v>503</v>
      </c>
      <c r="D530" s="14" t="s">
        <v>11</v>
      </c>
      <c r="E530" s="14">
        <v>98.4</v>
      </c>
      <c r="F530" s="17"/>
      <c r="G530" s="18"/>
    </row>
    <row r="531" s="4" customFormat="1" ht="22" customHeight="1" spans="1:7">
      <c r="A531" s="11">
        <v>528</v>
      </c>
      <c r="B531" s="22" t="s">
        <v>504</v>
      </c>
      <c r="C531" s="13" t="s">
        <v>505</v>
      </c>
      <c r="D531" s="14" t="s">
        <v>11</v>
      </c>
      <c r="E531" s="14">
        <v>202</v>
      </c>
      <c r="F531" s="17"/>
      <c r="G531" s="18"/>
    </row>
    <row r="532" s="4" customFormat="1" ht="22" customHeight="1" spans="1:7">
      <c r="A532" s="11">
        <v>529</v>
      </c>
      <c r="B532" s="22" t="s">
        <v>506</v>
      </c>
      <c r="C532" s="13" t="s">
        <v>507</v>
      </c>
      <c r="D532" s="14" t="s">
        <v>11</v>
      </c>
      <c r="E532" s="14">
        <v>45.25</v>
      </c>
      <c r="F532" s="17"/>
      <c r="G532" s="18"/>
    </row>
    <row r="533" s="4" customFormat="1" ht="22" customHeight="1" spans="1:7">
      <c r="A533" s="11">
        <v>530</v>
      </c>
      <c r="B533" s="22" t="s">
        <v>508</v>
      </c>
      <c r="C533" s="13" t="s">
        <v>509</v>
      </c>
      <c r="D533" s="14" t="s">
        <v>11</v>
      </c>
      <c r="E533" s="14">
        <v>380.333333333333</v>
      </c>
      <c r="F533" s="17"/>
      <c r="G533" s="18"/>
    </row>
    <row r="534" s="4" customFormat="1" ht="22" customHeight="1" spans="1:7">
      <c r="A534" s="11">
        <v>531</v>
      </c>
      <c r="B534" s="22" t="s">
        <v>510</v>
      </c>
      <c r="C534" s="13" t="s">
        <v>511</v>
      </c>
      <c r="D534" s="14" t="s">
        <v>11</v>
      </c>
      <c r="E534" s="14">
        <v>102.75</v>
      </c>
      <c r="F534" s="17"/>
      <c r="G534" s="18"/>
    </row>
    <row r="535" s="4" customFormat="1" ht="22" customHeight="1" spans="1:7">
      <c r="A535" s="11">
        <v>532</v>
      </c>
      <c r="B535" s="22" t="s">
        <v>512</v>
      </c>
      <c r="C535" s="13" t="s">
        <v>503</v>
      </c>
      <c r="D535" s="14" t="s">
        <v>11</v>
      </c>
      <c r="E535" s="14">
        <v>127.2</v>
      </c>
      <c r="F535" s="17"/>
      <c r="G535" s="18"/>
    </row>
    <row r="536" s="4" customFormat="1" ht="22" customHeight="1" spans="1:7">
      <c r="A536" s="11">
        <v>533</v>
      </c>
      <c r="B536" s="22" t="s">
        <v>513</v>
      </c>
      <c r="C536" s="13" t="s">
        <v>514</v>
      </c>
      <c r="D536" s="14" t="s">
        <v>11</v>
      </c>
      <c r="E536" s="14">
        <v>42.5</v>
      </c>
      <c r="F536" s="17"/>
      <c r="G536" s="18"/>
    </row>
    <row r="537" s="4" customFormat="1" ht="22" customHeight="1" spans="1:7">
      <c r="A537" s="11">
        <v>534</v>
      </c>
      <c r="B537" s="22" t="s">
        <v>515</v>
      </c>
      <c r="C537" s="13" t="s">
        <v>505</v>
      </c>
      <c r="D537" s="14" t="s">
        <v>11</v>
      </c>
      <c r="E537" s="14">
        <v>202</v>
      </c>
      <c r="F537" s="17"/>
      <c r="G537" s="18"/>
    </row>
    <row r="538" s="4" customFormat="1" ht="22" customHeight="1" spans="1:7">
      <c r="A538" s="11">
        <v>535</v>
      </c>
      <c r="B538" s="22" t="s">
        <v>516</v>
      </c>
      <c r="C538" s="13" t="s">
        <v>517</v>
      </c>
      <c r="D538" s="14" t="s">
        <v>11</v>
      </c>
      <c r="E538" s="14">
        <v>255.666666666667</v>
      </c>
      <c r="F538" s="17"/>
      <c r="G538" s="18"/>
    </row>
    <row r="539" s="4" customFormat="1" ht="22" customHeight="1" spans="1:7">
      <c r="A539" s="11">
        <v>536</v>
      </c>
      <c r="B539" s="22" t="s">
        <v>518</v>
      </c>
      <c r="C539" s="13" t="s">
        <v>519</v>
      </c>
      <c r="D539" s="14" t="s">
        <v>11</v>
      </c>
      <c r="E539" s="14">
        <v>118.833333333333</v>
      </c>
      <c r="F539" s="17"/>
      <c r="G539" s="18"/>
    </row>
    <row r="540" s="4" customFormat="1" ht="22" customHeight="1" spans="1:7">
      <c r="A540" s="11">
        <v>537</v>
      </c>
      <c r="B540" s="22" t="s">
        <v>520</v>
      </c>
      <c r="C540" s="13" t="s">
        <v>521</v>
      </c>
      <c r="D540" s="14" t="s">
        <v>11</v>
      </c>
      <c r="E540" s="14">
        <v>49.2</v>
      </c>
      <c r="F540" s="17"/>
      <c r="G540" s="18"/>
    </row>
    <row r="541" s="4" customFormat="1" ht="22" customHeight="1" spans="1:7">
      <c r="A541" s="11">
        <v>538</v>
      </c>
      <c r="B541" s="22" t="s">
        <v>522</v>
      </c>
      <c r="C541" s="13" t="s">
        <v>521</v>
      </c>
      <c r="D541" s="14" t="s">
        <v>11</v>
      </c>
      <c r="E541" s="14">
        <v>118.8</v>
      </c>
      <c r="F541" s="17"/>
      <c r="G541" s="18"/>
    </row>
    <row r="542" s="4" customFormat="1" ht="22" customHeight="1" spans="1:7">
      <c r="A542" s="11">
        <v>539</v>
      </c>
      <c r="B542" s="22" t="s">
        <v>387</v>
      </c>
      <c r="C542" s="13" t="s">
        <v>380</v>
      </c>
      <c r="D542" s="14" t="s">
        <v>11</v>
      </c>
      <c r="E542" s="14">
        <v>22.4055</v>
      </c>
      <c r="F542" s="17"/>
      <c r="G542" s="18"/>
    </row>
    <row r="543" s="4" customFormat="1" ht="22" customHeight="1" spans="1:7">
      <c r="A543" s="11">
        <v>540</v>
      </c>
      <c r="B543" s="22" t="s">
        <v>523</v>
      </c>
      <c r="C543" s="13" t="s">
        <v>524</v>
      </c>
      <c r="D543" s="14" t="s">
        <v>525</v>
      </c>
      <c r="E543" s="23">
        <v>4200</v>
      </c>
      <c r="F543" s="17"/>
      <c r="G543" s="18"/>
    </row>
    <row r="544" s="4" customFormat="1" ht="22" customHeight="1" spans="1:7">
      <c r="A544" s="11">
        <v>541</v>
      </c>
      <c r="B544" s="22" t="s">
        <v>526</v>
      </c>
      <c r="C544" s="13" t="s">
        <v>524</v>
      </c>
      <c r="D544" s="14" t="s">
        <v>525</v>
      </c>
      <c r="E544" s="23">
        <v>5000</v>
      </c>
      <c r="F544" s="17"/>
      <c r="G544" s="18"/>
    </row>
    <row r="545" s="4" customFormat="1" ht="22" customHeight="1" spans="1:7">
      <c r="A545" s="11">
        <v>542</v>
      </c>
      <c r="B545" s="22" t="s">
        <v>527</v>
      </c>
      <c r="C545" s="13" t="s">
        <v>524</v>
      </c>
      <c r="D545" s="14" t="s">
        <v>525</v>
      </c>
      <c r="E545" s="23">
        <v>3700</v>
      </c>
      <c r="F545" s="17"/>
      <c r="G545" s="18"/>
    </row>
    <row r="546" s="4" customFormat="1" ht="22" customHeight="1" spans="1:7">
      <c r="A546" s="11">
        <v>543</v>
      </c>
      <c r="B546" s="22" t="s">
        <v>528</v>
      </c>
      <c r="C546" s="13" t="s">
        <v>524</v>
      </c>
      <c r="D546" s="14" t="s">
        <v>529</v>
      </c>
      <c r="E546" s="23">
        <v>1900</v>
      </c>
      <c r="F546" s="17"/>
      <c r="G546" s="18"/>
    </row>
    <row r="547" s="4" customFormat="1" ht="22" customHeight="1" spans="1:7">
      <c r="A547" s="11">
        <v>544</v>
      </c>
      <c r="B547" s="22" t="s">
        <v>530</v>
      </c>
      <c r="C547" s="13" t="s">
        <v>524</v>
      </c>
      <c r="D547" s="14" t="s">
        <v>529</v>
      </c>
      <c r="E547" s="23">
        <v>2600</v>
      </c>
      <c r="F547" s="17"/>
      <c r="G547" s="18"/>
    </row>
    <row r="548" s="4" customFormat="1" ht="22" customHeight="1" spans="1:7">
      <c r="A548" s="11">
        <v>545</v>
      </c>
      <c r="B548" s="22" t="s">
        <v>531</v>
      </c>
      <c r="C548" s="13" t="s">
        <v>524</v>
      </c>
      <c r="D548" s="14" t="s">
        <v>529</v>
      </c>
      <c r="E548" s="23">
        <v>5200</v>
      </c>
      <c r="F548" s="17"/>
      <c r="G548" s="18"/>
    </row>
    <row r="549" s="4" customFormat="1" ht="22" customHeight="1" spans="1:7">
      <c r="A549" s="11">
        <v>546</v>
      </c>
      <c r="B549" s="22" t="s">
        <v>532</v>
      </c>
      <c r="C549" s="13" t="s">
        <v>524</v>
      </c>
      <c r="D549" s="14" t="s">
        <v>529</v>
      </c>
      <c r="E549" s="23">
        <v>5200</v>
      </c>
      <c r="F549" s="17"/>
      <c r="G549" s="18"/>
    </row>
    <row r="550" s="4" customFormat="1" ht="22" customHeight="1" spans="1:7">
      <c r="A550" s="11">
        <v>547</v>
      </c>
      <c r="B550" s="22" t="s">
        <v>533</v>
      </c>
      <c r="C550" s="13" t="s">
        <v>524</v>
      </c>
      <c r="D550" s="14" t="s">
        <v>529</v>
      </c>
      <c r="E550" s="23">
        <v>5200</v>
      </c>
      <c r="F550" s="17"/>
      <c r="G550" s="18"/>
    </row>
    <row r="551" s="4" customFormat="1" ht="22" customHeight="1" spans="1:7">
      <c r="A551" s="11">
        <v>548</v>
      </c>
      <c r="B551" s="22" t="s">
        <v>534</v>
      </c>
      <c r="C551" s="13" t="s">
        <v>524</v>
      </c>
      <c r="D551" s="14" t="s">
        <v>529</v>
      </c>
      <c r="E551" s="23">
        <v>6800</v>
      </c>
      <c r="F551" s="17"/>
      <c r="G551" s="18"/>
    </row>
    <row r="552" s="4" customFormat="1" ht="22" customHeight="1" spans="1:7">
      <c r="A552" s="11">
        <v>549</v>
      </c>
      <c r="B552" s="22" t="s">
        <v>535</v>
      </c>
      <c r="C552" s="13" t="s">
        <v>524</v>
      </c>
      <c r="D552" s="14" t="s">
        <v>525</v>
      </c>
      <c r="E552" s="23">
        <v>2200</v>
      </c>
      <c r="F552" s="17"/>
      <c r="G552" s="18"/>
    </row>
    <row r="553" s="4" customFormat="1" ht="22" customHeight="1" spans="1:7">
      <c r="A553" s="11">
        <v>550</v>
      </c>
      <c r="B553" s="22" t="s">
        <v>536</v>
      </c>
      <c r="C553" s="13" t="s">
        <v>524</v>
      </c>
      <c r="D553" s="14" t="s">
        <v>525</v>
      </c>
      <c r="E553" s="23">
        <v>300</v>
      </c>
      <c r="F553" s="17"/>
      <c r="G553" s="18"/>
    </row>
    <row r="554" s="4" customFormat="1" ht="22" customHeight="1" spans="1:7">
      <c r="A554" s="11">
        <v>551</v>
      </c>
      <c r="B554" s="22" t="s">
        <v>537</v>
      </c>
      <c r="C554" s="13" t="s">
        <v>524</v>
      </c>
      <c r="D554" s="14" t="s">
        <v>525</v>
      </c>
      <c r="E554" s="23">
        <v>2100</v>
      </c>
      <c r="F554" s="17"/>
      <c r="G554" s="18"/>
    </row>
    <row r="555" s="4" customFormat="1" ht="22" customHeight="1" spans="1:7">
      <c r="A555" s="11">
        <v>552</v>
      </c>
      <c r="B555" s="22" t="s">
        <v>538</v>
      </c>
      <c r="C555" s="13" t="s">
        <v>524</v>
      </c>
      <c r="D555" s="14" t="s">
        <v>529</v>
      </c>
      <c r="E555" s="23">
        <v>2100</v>
      </c>
      <c r="F555" s="24"/>
      <c r="G555" s="25"/>
    </row>
    <row r="556" s="4" customFormat="1" ht="99" customHeight="1" spans="1:7">
      <c r="A556" s="26" t="s">
        <v>539</v>
      </c>
      <c r="B556" s="26"/>
      <c r="C556" s="26"/>
      <c r="D556" s="26"/>
      <c r="E556" s="26"/>
      <c r="F556" s="26"/>
    </row>
  </sheetData>
  <autoFilter xmlns:etc="http://www.wps.cn/officeDocument/2017/etCustomData" ref="A3:G556" etc:filterBottomFollowUsedRange="0">
    <extLst/>
  </autoFilter>
  <mergeCells count="5">
    <mergeCell ref="A2:E2"/>
    <mergeCell ref="F3:G3"/>
    <mergeCell ref="A556:F556"/>
    <mergeCell ref="F4:F555"/>
    <mergeCell ref="G4:G555"/>
  </mergeCells>
  <pageMargins left="0.393055555555556" right="0.393055555555556" top="0.236111111111111" bottom="0.590277777777778" header="0.5" footer="0.5"/>
  <pageSetup paperSize="9" scale="66" orientation="portrait" horizontalDpi="600"/>
  <headerFooter>
    <oddFooter>&amp;C&amp;P</oddFooter>
  </headerFooter>
  <rowBreaks count="3" manualBreakCount="3">
    <brk id="481" max="16383" man="1"/>
    <brk id="518" max="16383" man="1"/>
    <brk id="556" max="16383" man="1"/>
  </rowBreaks>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詹詹詹海</cp:lastModifiedBy>
  <dcterms:created xsi:type="dcterms:W3CDTF">2022-06-27T06:46:00Z</dcterms:created>
  <cp:lastPrinted>2023-07-24T03:40:00Z</cp:lastPrinted>
  <dcterms:modified xsi:type="dcterms:W3CDTF">2026-01-30T03:28:38Z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285BEF95AB9C4370979C53529E0BBA8A_13</vt:lpwstr>
  </property>
  <property fmtid="{D5CDD505-2E9C-101B-9397-08002B2CF9AE}" pid="4" name="CalculationRule">
    <vt:i4>0</vt:i4>
  </property>
</Properties>
</file>