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720"/>
  </bookViews>
  <sheets>
    <sheet name="项目审核一览表" sheetId="1" r:id="rId1"/>
    <sheet name="下现场不需要出报告" sheetId="6" state="hidden" r:id="rId2"/>
    <sheet name="需要出报告合计" sheetId="9" state="hidden" r:id="rId3"/>
    <sheet name="下现场公司汇总" sheetId="11" state="hidden" r:id="rId4"/>
    <sheet name="导出筛选结果" sheetId="2" state="hidden" r:id="rId5"/>
    <sheet name="筛选分析-涉及 (四、七、八、九)单位名称" sheetId="3" state="hidden" r:id="rId6"/>
    <sheet name="筛选分析-单位名称 (计数)" sheetId="5" state="hidden" r:id="rId7"/>
    <sheet name="筛选分析-单位名称 (计数) 2" sheetId="12" state="hidden" r:id="rId8"/>
    <sheet name="筛选分析-单位名称 (计数) 3" sheetId="13" state="hidden" r:id="rId9"/>
    <sheet name="Sheet1" sheetId="21" state="hidden" r:id="rId10"/>
  </sheets>
  <externalReferences>
    <externalReference r:id="rId11"/>
  </externalReferences>
  <definedNames>
    <definedName name="_xlnm._FilterDatabase" localSheetId="0" hidden="1">项目审核一览表!$A$2:$H$72</definedName>
    <definedName name="_xlnm._FilterDatabase" localSheetId="1" hidden="1">下现场不需要出报告!$A$1:$F$28</definedName>
    <definedName name="_xlnm._FilterDatabase" localSheetId="3" hidden="1">下现场公司汇总!$A$1:$H$29</definedName>
    <definedName name="_xlnm._FilterDatabase" localSheetId="4" hidden="1">导出筛选结果!$A$2:$U$43</definedName>
    <definedName name="_xlnm.Print_Area" localSheetId="0">项目审核一览表!$A$1:$E$72</definedName>
    <definedName name="_xlnm.Print_Titles" localSheetId="0">项目审核一览表!$1:$2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<sst xmlns="http://schemas.openxmlformats.org/spreadsheetml/2006/main" count="774" uniqueCount="206">
  <si>
    <t>2025年龙岗区支持半导体与集成电路产业发展专项扶持项目拟扶持企业名单</t>
  </si>
  <si>
    <t>序号</t>
  </si>
  <si>
    <t>单位名称</t>
  </si>
  <si>
    <t>申请项目</t>
  </si>
  <si>
    <t>拟扶持金额
（万元）</t>
  </si>
  <si>
    <t>合计（万元）</t>
  </si>
  <si>
    <t>博思发科技（深圳）有限公司</t>
  </si>
  <si>
    <t>（六）支持测试验证分析</t>
  </si>
  <si>
    <t>（七）降低企业用人成本</t>
  </si>
  <si>
    <t>芯天下技术股份有限公司</t>
  </si>
  <si>
    <t>（五）支持芯片产品流片</t>
  </si>
  <si>
    <t>汇能微电子技术（深圳）有限公司</t>
  </si>
  <si>
    <t>科讯工业制造（深圳）有限公司</t>
  </si>
  <si>
    <t>模拟微电子（深圳）有限责任公司</t>
  </si>
  <si>
    <t>深南电路股份有限公司</t>
  </si>
  <si>
    <t>（三）降低环保设施运营成本</t>
  </si>
  <si>
    <t>深圳超盈智能科技有限公司</t>
  </si>
  <si>
    <t>深圳德邦界面材料有限公司</t>
  </si>
  <si>
    <t>深圳方正微电子有限公司</t>
  </si>
  <si>
    <t>（四）支持EDA/IP工具研发采购和生产制造类工具采购</t>
  </si>
  <si>
    <t>深圳华大北斗科技股份有限公司</t>
  </si>
  <si>
    <t>深圳精积微半导体技术有限公司</t>
  </si>
  <si>
    <t>深圳米飞泰克科技股份有限公司</t>
  </si>
  <si>
    <t>深圳锐越微技术有限公司</t>
  </si>
  <si>
    <t>14</t>
  </si>
  <si>
    <t>深圳三地一芯电子股份有限公司</t>
  </si>
  <si>
    <t>15</t>
  </si>
  <si>
    <t>深圳深爱半导体股份有限公司</t>
  </si>
  <si>
    <t>深圳市半导体与集成电路产业联盟</t>
  </si>
  <si>
    <t>（二）支持平台建设和运营</t>
  </si>
  <si>
    <t>深圳市创芯微微电子有限公司</t>
  </si>
  <si>
    <t>深圳市红芯微科技开发有限公司</t>
  </si>
  <si>
    <t>深圳市惠存半导体有限公司</t>
  </si>
  <si>
    <t>深圳市科伦特电子有限公司</t>
  </si>
  <si>
    <t>深圳市科茂半导体装备有限公司</t>
  </si>
  <si>
    <t>深圳市纽瑞芯科技有限公司</t>
  </si>
  <si>
    <t>深圳市鹏进高科技有限公司</t>
  </si>
  <si>
    <t>（一）支持重大项目投资</t>
  </si>
  <si>
    <t>深圳市鹏芯微集成电路制造有限公司</t>
  </si>
  <si>
    <t>深圳市芯波微电子有限公司</t>
  </si>
  <si>
    <t>深圳市芯盟会展有限公司</t>
  </si>
  <si>
    <t>（八）支持行业会议会展</t>
  </si>
  <si>
    <t>深圳市芯生半导体有限公司</t>
  </si>
  <si>
    <t>深圳市英臣科技有限公司</t>
  </si>
  <si>
    <t>深圳市鹰眼在线电子科技有限公司</t>
  </si>
  <si>
    <t>深圳威宇佳半导体设备有限公司</t>
  </si>
  <si>
    <t>深圳芯能半导体技术有限公司</t>
  </si>
  <si>
    <t>32</t>
  </si>
  <si>
    <t>深圳奇思微电子有限公司</t>
  </si>
  <si>
    <t>33</t>
  </si>
  <si>
    <t>深圳吉华微特电子有限公司</t>
  </si>
  <si>
    <t>深圳市飞仙智能科技有限公司</t>
  </si>
  <si>
    <t>深圳市诚芯微科技股份有限公司</t>
  </si>
  <si>
    <t>深圳市精嘉微电子有限公司</t>
  </si>
  <si>
    <t>深圳市万里眼技术有限公司</t>
  </si>
  <si>
    <t>深圳市芯海微电子有限公司</t>
  </si>
  <si>
    <t>深圳云天励飞技术股份有限公司</t>
  </si>
  <si>
    <t>深圳芯智向电子科技有限公司</t>
  </si>
  <si>
    <t>视梵微电子（深圳）有限公司</t>
  </si>
  <si>
    <t>胜科纳米（深圳）有限公司</t>
  </si>
  <si>
    <t>合计</t>
  </si>
  <si>
    <t>公司名称</t>
  </si>
  <si>
    <t>矽电半导体设备（深圳）股份有限公司</t>
  </si>
  <si>
    <t>深圳市万和科技股份有限公司</t>
  </si>
  <si>
    <t>科讯工业制造(深圳)有限公司</t>
  </si>
  <si>
    <t>深圳市创芯微微电子股份有限公司</t>
  </si>
  <si>
    <t>深圳华大北斗科技有限公司</t>
  </si>
  <si>
    <t>深圳市宏瀚微电子有限公司</t>
  </si>
  <si>
    <t>只下现场不出报告的公司合计</t>
  </si>
  <si>
    <t>只需要线上审核公司合计10家，共17个项目；下现场不出报告的公司合计20家（不包括需要出报告4家），共41个项目；需要出报告的公司合计7家，8个报告。</t>
  </si>
  <si>
    <t>报告 (计数)</t>
  </si>
  <si>
    <t>深晨耀专审字[2024]第029号</t>
  </si>
  <si>
    <t>区技改企业</t>
  </si>
  <si>
    <t>深晨耀专审字[2024]第030号、31号</t>
  </si>
  <si>
    <t>深晨耀专审字[2024]第032号</t>
  </si>
  <si>
    <t>华润赛美科微电子（深圳）有限公司</t>
  </si>
  <si>
    <t>深晨耀专审字[2024]第033号</t>
  </si>
  <si>
    <t>深晨耀专审字[2024]第034号</t>
  </si>
  <si>
    <t>深晨耀专审字[2024]第035号、36号</t>
  </si>
  <si>
    <t>深晨耀专审字[2024]第037号</t>
  </si>
  <si>
    <t>联系情况</t>
  </si>
  <si>
    <t>计数</t>
  </si>
  <si>
    <t>分工</t>
  </si>
  <si>
    <t>社区</t>
  </si>
  <si>
    <t>地址</t>
  </si>
  <si>
    <t>电话</t>
  </si>
  <si>
    <t>已联系</t>
  </si>
  <si>
    <t>成</t>
  </si>
  <si>
    <t>已回复</t>
  </si>
  <si>
    <t>杨</t>
  </si>
  <si>
    <t>张</t>
  </si>
  <si>
    <t>宝龙街道宝龙社区</t>
  </si>
  <si>
    <t>谭</t>
  </si>
  <si>
    <t>龙岗街道尚景社区</t>
  </si>
  <si>
    <t>未接通</t>
  </si>
  <si>
    <t>已联系、待核实</t>
  </si>
  <si>
    <t>表1. 项目审核一览表（最终科室审核）</t>
  </si>
  <si>
    <t>单位地址</t>
  </si>
  <si>
    <t>统一社会信用代码</t>
  </si>
  <si>
    <t>扶持方向</t>
  </si>
  <si>
    <t>资助标准</t>
  </si>
  <si>
    <t>申请资助资金（万元）</t>
  </si>
  <si>
    <t>审定资助资金（万元）</t>
  </si>
  <si>
    <t>测算过程</t>
  </si>
  <si>
    <t>审定资助资金小计（万元）</t>
  </si>
  <si>
    <t>比例核减后金额（万元）</t>
  </si>
  <si>
    <t>备注</t>
  </si>
  <si>
    <t>下达金额</t>
  </si>
  <si>
    <t>联系人</t>
  </si>
  <si>
    <t>科室意见</t>
  </si>
  <si>
    <t>专项审查意见</t>
  </si>
  <si>
    <t>深圳市龙岗区南湾街道下李朗社区布澜路17号富通海智科技园3栋819</t>
  </si>
  <si>
    <t>（八）支持芯片产品流片</t>
  </si>
  <si>
    <t>《实施细则》第十一条支持芯片产品流片：在区内、区外晶圆代工厂开展首次工程流片的企业，分别按照上年度首次工程流片费用的 30%、20%给予每年最高 300 万元、200 万元的资助；对在区内、区外晶圆代工厂开展多项目晶圆(MPW)流片的企业,分别按照上年度MPW流片费用的20%、10%给予每年最高 200 万元、100 万元的资助。</t>
  </si>
  <si>
    <t>现场审计2023年芯片产品流片实际支出费用XXX万元，根据实施细则相应扶持标准（按照XXX支出费用的XX%资助），核准资助资金XXX万元。</t>
  </si>
  <si>
    <t>庄子薇18819428531</t>
  </si>
  <si>
    <t>安排审计机构下企业核查</t>
  </si>
  <si>
    <t>91440300MA5GR9RW6R</t>
  </si>
  <si>
    <t>（九）支持测试验证分析</t>
  </si>
  <si>
    <t>《实施细则》第十二条支持测试验证分析：在第三方机构开展工程样片测试验证分析的半导体与集成电路相关企业，按照上年度开展工程样片的功能、性能、可靠性、兼容性、失效分析等测试验证及相关认证实际发生金额的 50%,给予最高 100 万元的资助。</t>
  </si>
  <si>
    <t>现场审计2023年企业开展测试验证分析实际支出费用XXX万元，根据实施细则相应扶持标准（按照XXX支出费用的XX%资助），核准资助资金XXX万元。</t>
  </si>
  <si>
    <t>深圳市龙岗区坂田街道岗头社区天安云谷产业园二期4栋14层1408号</t>
  </si>
  <si>
    <t>91440300MA5DQJUP7L</t>
  </si>
  <si>
    <t>杜勇13312982622</t>
  </si>
  <si>
    <t>深圳市龙岗区南湾街道下李朗社区布澜路31号李朗国际珠宝产业园厂房-A3栋601</t>
  </si>
  <si>
    <t>91440300699087014T</t>
  </si>
  <si>
    <t>（四）降低企业租金成本</t>
  </si>
  <si>
    <t>《实施细则 》第七条降低企业租金成本：对实收资本不低于 500万元的半导体与集成电路相关企业 ，按照其上年度在原有产业用房面积基础上新增产业租赁用房开展半导体与集成电路业务年度实际发生租金的 50%，给予每年最高100万元的资助。</t>
  </si>
  <si>
    <t>2023年新增产业用房租金XXX万元，根据实施细则（按新增产业用房租金的50%给予每年最高100万元的资助），核准资助资金XXX万元。（租期不足一个月的不计入，减免期不算，不含税）</t>
  </si>
  <si>
    <t>罗艳13825214229</t>
  </si>
  <si>
    <t>深圳市龙岗区宝龙街道清风大道28号安博科技厂区1号厂房1、5、6层</t>
  </si>
  <si>
    <t>91440300MA5F1PBF6M</t>
  </si>
  <si>
    <t>陈佩行13543490746</t>
  </si>
  <si>
    <t>深圳市龙岗区坂田街道南坑社区雅星路8号星河WORLD双子塔,西塔51层5101</t>
  </si>
  <si>
    <t>914403003194021915</t>
  </si>
  <si>
    <t>黄馨15811805538</t>
  </si>
  <si>
    <t>深圳市龙岗区龙城街道黄阁坑社区龙城工业园3号厂房三楼东区、五楼中西区</t>
  </si>
  <si>
    <t>914403007576234880</t>
  </si>
  <si>
    <t>杨俊13632715737</t>
  </si>
  <si>
    <t>深圳市龙岗区宝龙街道宝龙社区宝龙七路5号方正微电子工业园</t>
  </si>
  <si>
    <t>91440300755682249E</t>
  </si>
  <si>
    <t>（七）支持芯片设计和生产制造类工具购买</t>
  </si>
  <si>
    <t>《实施细则》第十条支持芯片设计和生产制造类工具购买：购买区内企业自主研发EDA/IP工具开展芯片研发的，按照上年度实际支出费用的 20%，给予每年最高 200 万元的资助；购买国内企业自主研发EDA/IP工具开展芯片研发的,按照上年度实际支出费用的10%,给予每年最高 100万元的资助。购买生产制造类工具开展研发生产的，按照上年度实际支出费用的 20%,给予每年最高200 万元的资助。</t>
  </si>
  <si>
    <t>现场审计2023年购买芯工具片设计和生产制造类工具实际支出费用XXX万元，根据实施细则相应扶持标准（按照XXX支出费用的XX%资助），核准资助资金XXX万元。</t>
  </si>
  <si>
    <t>庄熳13662202406</t>
  </si>
  <si>
    <t>深圳市龙岗区平湖街道山厦社区中环大道中科谷产业园6栋1105</t>
  </si>
  <si>
    <t>91440300MA5H9K7N8J</t>
  </si>
  <si>
    <t>张傲15889611850</t>
  </si>
  <si>
    <t>深圳市龙岗区龙城街道腾飞路9号创投大厦1302单元</t>
  </si>
  <si>
    <t>914403003197164571</t>
  </si>
  <si>
    <t>周茂翠13714104032</t>
  </si>
  <si>
    <t>深圳市龙岗区龙城街道黄阁坑社区黄阁北路449号天安数码创新园二号厂房B804-2</t>
  </si>
  <si>
    <t>91440300319572713X</t>
  </si>
  <si>
    <t>白钰13147650535</t>
  </si>
  <si>
    <t>深圳市龙岗区宝龙街道宝荷大道76号智慧家园2栋B座13楼</t>
  </si>
  <si>
    <t>91440300078994156M</t>
  </si>
  <si>
    <t>晏耐勇13316819691</t>
  </si>
  <si>
    <t>19</t>
  </si>
  <si>
    <t>914403007432367788</t>
  </si>
  <si>
    <t>深圳市龙岗区宝龙街道宝龙社区宝龙五路2号尚荣工业厂区厂房B1501</t>
  </si>
  <si>
    <t>章桃红13928488577</t>
  </si>
  <si>
    <t>深圳市龙岗区龙岗街道龙城大道29号龙年大厦1701-1703</t>
  </si>
  <si>
    <t>9144030031203308XX</t>
  </si>
  <si>
    <t>谭清华13823194408</t>
  </si>
  <si>
    <t>深圳市龙岗区坂田街道岗头社区天安云谷产业园二期4栋4层402-406</t>
  </si>
  <si>
    <t>91440300359664495W</t>
  </si>
  <si>
    <t>陈洁涛13332991940</t>
  </si>
  <si>
    <t>深圳市龙岗区宝龙街道同德社区吓坑一路168号恒利工业园厂房A2栋101、201</t>
  </si>
  <si>
    <t>9144030077879442X5</t>
  </si>
  <si>
    <t>孙向军13590193640</t>
  </si>
  <si>
    <t>深圳市龙岗区雅星路8号星河WORLDIEO总部大厦6栋2层</t>
  </si>
  <si>
    <t>91440300094336540L</t>
  </si>
  <si>
    <t>李元甲18565668851</t>
  </si>
  <si>
    <t>深圳市龙岗区宝龙街道宝龙社区宝荷大道76号智慧家园二期3A28楼</t>
  </si>
  <si>
    <t>91440300MA5EHB4K02</t>
  </si>
  <si>
    <t>耿晓岳18002576356</t>
  </si>
  <si>
    <t>深圳市龙岗区宝龙工业城宝龙七路三号8号办公楼及活动楼2-3层</t>
  </si>
  <si>
    <t>91440300618831447R</t>
  </si>
  <si>
    <t>乔智燕17727556679</t>
  </si>
  <si>
    <t>深圳市龙岗区平湖街道禾花社区平新北路163号广弘美居B栋3C057</t>
  </si>
  <si>
    <t>91440300MA5HGXXK28</t>
  </si>
  <si>
    <t>赖韵13538267230</t>
  </si>
  <si>
    <t>深圳市龙岗区吉华街道甘坑社区甘李二路11号中海信创新产业城18栋701</t>
  </si>
  <si>
    <t>914403003600176662</t>
  </si>
  <si>
    <t>蒋恋15889637477</t>
  </si>
  <si>
    <t>深圳市龙岗区龙城街道黄阁坑社区京基御景时代大厦北区1312</t>
  </si>
  <si>
    <t>91440300MA5HJ0Q518</t>
  </si>
  <si>
    <t>叶向华13671630716</t>
  </si>
  <si>
    <t>深圳市龙岗区坂田街道岗头社区天安云谷产业园二期4栋2309-10</t>
  </si>
  <si>
    <t>91440300MA5DPEQN6T</t>
  </si>
  <si>
    <t>文玉15818625866</t>
  </si>
  <si>
    <t>深圳市龙岗区坂田街道雅宝南路1号星河领创天下二期三层</t>
  </si>
  <si>
    <t>91440300MA5DQ9C35K</t>
  </si>
  <si>
    <t>杨锋13951967186</t>
  </si>
  <si>
    <t>深圳市龙岗区坂田街道万科城社区新天下百瑞达大厦A座21F2110室</t>
  </si>
  <si>
    <t>91440300MA5F9G7QXT</t>
  </si>
  <si>
    <t>曹明琼13715260112</t>
  </si>
  <si>
    <t>单位名称 (计数)</t>
  </si>
  <si>
    <t>(空白)</t>
  </si>
  <si>
    <t>涉及降低（四）降低企业租金成本公司</t>
  </si>
  <si>
    <t>91440300MA5HUKQB5R</t>
  </si>
  <si>
    <t>91440300MA5GUL2W66</t>
  </si>
  <si>
    <t>（三）支持平台建设和运营</t>
  </si>
  <si>
    <t>（五）降低环保设施运营成本</t>
  </si>
  <si>
    <t>91440300767597658T</t>
  </si>
  <si>
    <t>1440300618831447R</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</si>
</sst>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_ "/>
  </numFmts>
  <fonts count="36">
    <font>
      <sz val="11"/>
      <color rgb="FF000000"/>
      <name val="SimSun"/>
      <charset val="134"/>
    </font>
    <font>
      <sz val="11"/>
      <name val="黑体"/>
      <charset val="134"/>
    </font>
    <font>
      <sz val="11"/>
      <color rgb="FFFF0000"/>
      <name val="黑体"/>
      <charset val="134"/>
    </font>
    <font>
      <sz val="11"/>
      <name val="仿宋_GB2312"/>
      <charset val="134"/>
    </font>
    <font>
      <sz val="11"/>
      <color rgb="FFFF0000"/>
      <name val="SimSun"/>
      <charset val="134"/>
    </font>
    <font>
      <sz val="11"/>
      <name val="SimSun"/>
      <charset val="134"/>
    </font>
    <font>
      <sz val="14"/>
      <name val="方正小标宋简体"/>
      <charset val="134"/>
    </font>
    <font>
      <sz val="14"/>
      <color rgb="FFFF0000"/>
      <name val="方正小标宋简体"/>
      <charset val="134"/>
    </font>
    <font>
      <b/>
      <sz val="11"/>
      <name val="SimSun"/>
      <charset val="134"/>
    </font>
    <font>
      <b/>
      <sz val="11"/>
      <color rgb="FF000000"/>
      <name val="SimSun"/>
      <charset val="134"/>
    </font>
    <font>
      <sz val="11"/>
      <color rgb="FF000000"/>
      <name val="黑体"/>
      <charset val="134"/>
    </font>
    <font>
      <sz val="11"/>
      <name val="宋体"/>
      <charset val="134"/>
    </font>
    <font>
      <sz val="11"/>
      <color rgb="FFFF0000"/>
      <name val="宋体"/>
      <charset val="134"/>
    </font>
    <font>
      <b/>
      <sz val="11"/>
      <color rgb="FFFF0000"/>
      <name val="SimSun"/>
      <charset val="134"/>
    </font>
    <font>
      <sz val="20"/>
      <name val="方正小标宋简体"/>
      <charset val="134"/>
    </font>
    <font>
      <b/>
      <sz val="14"/>
      <name val="宋体"/>
      <charset val="134"/>
    </font>
    <font>
      <sz val="11"/>
      <color theme="1"/>
      <name val="Helvetica Neue"/>
      <charset val="134"/>
      <scheme val="minor"/>
    </font>
    <font>
      <u/>
      <sz val="11"/>
      <color rgb="FF0000FF"/>
      <name val="Helvetica Neue"/>
      <charset val="0"/>
      <scheme val="minor"/>
    </font>
    <font>
      <u/>
      <sz val="11"/>
      <color rgb="FF800080"/>
      <name val="Helvetica Neue"/>
      <charset val="0"/>
      <scheme val="minor"/>
    </font>
    <font>
      <sz val="11"/>
      <color rgb="FFFF0000"/>
      <name val="Helvetica Neue"/>
      <charset val="0"/>
      <scheme val="minor"/>
    </font>
    <font>
      <b/>
      <sz val="18"/>
      <color theme="3"/>
      <name val="Helvetica Neue"/>
      <charset val="134"/>
      <scheme val="minor"/>
    </font>
    <font>
      <i/>
      <sz val="11"/>
      <color rgb="FF7F7F7F"/>
      <name val="Helvetica Neue"/>
      <charset val="0"/>
      <scheme val="minor"/>
    </font>
    <font>
      <b/>
      <sz val="15"/>
      <color theme="3"/>
      <name val="Helvetica Neue"/>
      <charset val="134"/>
      <scheme val="minor"/>
    </font>
    <font>
      <b/>
      <sz val="13"/>
      <color theme="3"/>
      <name val="Helvetica Neue"/>
      <charset val="134"/>
      <scheme val="minor"/>
    </font>
    <font>
      <b/>
      <sz val="11"/>
      <color theme="3"/>
      <name val="Helvetica Neue"/>
      <charset val="134"/>
      <scheme val="minor"/>
    </font>
    <font>
      <sz val="11"/>
      <color rgb="FF3F3F76"/>
      <name val="Helvetica Neue"/>
      <charset val="0"/>
      <scheme val="minor"/>
    </font>
    <font>
      <b/>
      <sz val="11"/>
      <color rgb="FF3F3F3F"/>
      <name val="Helvetica Neue"/>
      <charset val="0"/>
      <scheme val="minor"/>
    </font>
    <font>
      <b/>
      <sz val="11"/>
      <color rgb="FFFA7D00"/>
      <name val="Helvetica Neue"/>
      <charset val="0"/>
      <scheme val="minor"/>
    </font>
    <font>
      <b/>
      <sz val="11"/>
      <color rgb="FFFFFFFF"/>
      <name val="Helvetica Neue"/>
      <charset val="0"/>
      <scheme val="minor"/>
    </font>
    <font>
      <sz val="11"/>
      <color rgb="FFFA7D00"/>
      <name val="Helvetica Neue"/>
      <charset val="0"/>
      <scheme val="minor"/>
    </font>
    <font>
      <b/>
      <sz val="11"/>
      <color theme="1"/>
      <name val="Helvetica Neue"/>
      <charset val="0"/>
      <scheme val="minor"/>
    </font>
    <font>
      <sz val="11"/>
      <color rgb="FF006100"/>
      <name val="Helvetica Neue"/>
      <charset val="0"/>
      <scheme val="minor"/>
    </font>
    <font>
      <sz val="11"/>
      <color rgb="FF9C0006"/>
      <name val="Helvetica Neue"/>
      <charset val="0"/>
      <scheme val="minor"/>
    </font>
    <font>
      <sz val="11"/>
      <color rgb="FF9C6500"/>
      <name val="Helvetica Neue"/>
      <charset val="0"/>
      <scheme val="minor"/>
    </font>
    <font>
      <sz val="11"/>
      <color theme="0"/>
      <name val="Helvetica Neue"/>
      <charset val="0"/>
      <scheme val="minor"/>
    </font>
    <font>
      <sz val="11"/>
      <color theme="1"/>
      <name val="Helvetica Neue"/>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5">
    <xf numFmtId="0" fontId="0" fillId="0" borderId="0" xfId="0" applyFont="1">
      <alignment vertical="center"/>
    </xf>
    <xf numFmtId="0" fontId="0"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0"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Fill="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5" fillId="0" borderId="0" xfId="0" applyFont="1" applyFill="1" applyAlignment="1">
      <alignment horizontal="center" vertical="center"/>
    </xf>
    <xf numFmtId="0" fontId="8" fillId="0" borderId="0" xfId="0" applyFont="1" applyFill="1" applyAlignment="1">
      <alignment horizontal="center" vertical="center"/>
    </xf>
    <xf numFmtId="0" fontId="4" fillId="0" borderId="0" xfId="0" applyFont="1" applyFill="1" applyAlignment="1">
      <alignment horizontal="center" vertical="center"/>
    </xf>
    <xf numFmtId="0" fontId="9" fillId="0" borderId="0" xfId="0" applyFont="1" applyFill="1" applyAlignment="1">
      <alignment horizontal="center" vertical="center"/>
    </xf>
    <xf numFmtId="0" fontId="0" fillId="0" borderId="0" xfId="0" applyFont="1" applyFill="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vertical="center" wrapText="1"/>
    </xf>
    <xf numFmtId="177" fontId="11" fillId="0" borderId="1" xfId="0" applyNumberFormat="1" applyFont="1" applyFill="1" applyBorder="1" applyAlignment="1">
      <alignment horizontal="right" vertical="center" wrapText="1"/>
    </xf>
    <xf numFmtId="177"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vertical="center" wrapText="1"/>
    </xf>
    <xf numFmtId="177" fontId="11" fillId="0" borderId="1" xfId="0" applyNumberFormat="1" applyFont="1" applyFill="1" applyBorder="1" applyAlignment="1">
      <alignment vertical="center" wrapText="1"/>
    </xf>
    <xf numFmtId="0" fontId="11"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0" xfId="0" applyFont="1" applyFill="1">
      <alignment vertical="center"/>
    </xf>
    <xf numFmtId="0" fontId="13" fillId="0" borderId="0" xfId="0" applyFont="1" applyFill="1" applyAlignment="1">
      <alignment horizontal="center" vertical="center" wrapText="1"/>
    </xf>
    <xf numFmtId="0" fontId="0" fillId="0" borderId="1" xfId="0" applyFont="1" applyBorder="1">
      <alignment vertical="center"/>
    </xf>
    <xf numFmtId="0" fontId="11" fillId="0" borderId="1" xfId="0" applyFont="1" applyFill="1" applyBorder="1">
      <alignment vertical="center"/>
    </xf>
    <xf numFmtId="0" fontId="5" fillId="0" borderId="1" xfId="0" applyFont="1" applyFill="1" applyBorder="1" applyAlignment="1">
      <alignment horizontal="center" vertical="center"/>
    </xf>
    <xf numFmtId="0" fontId="9" fillId="0" borderId="0" xfId="0" applyFont="1" applyFill="1" applyAlignment="1">
      <alignment horizontal="center" vertical="center" wrapText="1"/>
    </xf>
    <xf numFmtId="176" fontId="5" fillId="0" borderId="1" xfId="0" applyNumberFormat="1" applyFont="1" applyFill="1" applyBorder="1" applyAlignment="1">
      <alignment horizontal="center" vertical="center"/>
    </xf>
    <xf numFmtId="0" fontId="8" fillId="0" borderId="0" xfId="0" applyFont="1" applyFill="1" applyAlignment="1">
      <alignment horizontal="center" vertical="center" wrapText="1"/>
    </xf>
    <xf numFmtId="176" fontId="11" fillId="0" borderId="1" xfId="0" applyNumberFormat="1" applyFont="1" applyFill="1" applyBorder="1" applyAlignment="1">
      <alignment vertical="center" wrapText="1"/>
    </xf>
    <xf numFmtId="0" fontId="5" fillId="0" borderId="0" xfId="0" applyFont="1">
      <alignment vertical="center"/>
    </xf>
    <xf numFmtId="0" fontId="5" fillId="0" borderId="0" xfId="0" applyFont="1" applyAlignment="1">
      <alignment horizontal="center" vertical="center"/>
    </xf>
    <xf numFmtId="0" fontId="0" fillId="2" borderId="0" xfId="0" applyFont="1" applyFill="1">
      <alignment vertical="center"/>
    </xf>
    <xf numFmtId="0" fontId="0" fillId="2" borderId="0" xfId="0" applyFont="1" applyFill="1" applyAlignment="1">
      <alignment horizontal="center" vertical="center"/>
    </xf>
    <xf numFmtId="0" fontId="0" fillId="0" borderId="0" xfId="0" applyFont="1" applyAlignment="1">
      <alignment vertical="center" wrapText="1"/>
    </xf>
    <xf numFmtId="176" fontId="5" fillId="0" borderId="0" xfId="0" applyNumberFormat="1" applyFont="1" applyFill="1" applyAlignment="1">
      <alignment horizontal="center" vertical="center"/>
    </xf>
    <xf numFmtId="0" fontId="14" fillId="0" borderId="0" xfId="0" applyFont="1" applyFill="1" applyAlignment="1">
      <alignment horizontal="center" vertical="center"/>
    </xf>
    <xf numFmtId="49"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4" xfId="0" applyNumberFormat="1" applyFont="1" applyFill="1" applyBorder="1" applyAlignment="1">
      <alignment vertical="center" wrapText="1"/>
    </xf>
    <xf numFmtId="176" fontId="11" fillId="0" borderId="5" xfId="0" applyNumberFormat="1" applyFont="1" applyFill="1" applyBorder="1" applyAlignment="1">
      <alignment horizontal="center" vertical="center"/>
    </xf>
    <xf numFmtId="176" fontId="11" fillId="0" borderId="6"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7" xfId="0" applyNumberFormat="1" applyFont="1" applyFill="1" applyBorder="1" applyAlignment="1">
      <alignment vertical="center" wrapText="1"/>
    </xf>
    <xf numFmtId="176" fontId="11" fillId="0" borderId="1" xfId="0" applyNumberFormat="1" applyFont="1" applyFill="1" applyBorder="1" applyAlignment="1">
      <alignment horizontal="center" vertical="center"/>
    </xf>
    <xf numFmtId="0" fontId="11" fillId="0" borderId="7" xfId="0" applyFont="1" applyFill="1" applyBorder="1" applyAlignment="1">
      <alignment horizontal="center" vertical="center" wrapText="1"/>
    </xf>
    <xf numFmtId="176" fontId="11" fillId="0" borderId="8" xfId="0" applyNumberFormat="1" applyFont="1" applyFill="1" applyBorder="1" applyAlignment="1">
      <alignment horizontal="center" vertical="center"/>
    </xf>
    <xf numFmtId="49" fontId="11" fillId="0" borderId="7" xfId="0" applyNumberFormat="1" applyFont="1" applyFill="1" applyBorder="1" applyAlignment="1">
      <alignment horizontal="left" vertical="center" wrapText="1"/>
    </xf>
    <xf numFmtId="178" fontId="11" fillId="0" borderId="9" xfId="0" applyNumberFormat="1" applyFont="1" applyFill="1" applyBorder="1" applyAlignment="1">
      <alignment horizontal="center" vertical="center" wrapText="1"/>
    </xf>
    <xf numFmtId="0" fontId="5" fillId="0" borderId="0" xfId="0" applyFont="1" applyFill="1" applyAlignment="1">
      <alignment vertical="center" wrapText="1"/>
    </xf>
    <xf numFmtId="0" fontId="11" fillId="0" borderId="9" xfId="0"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5" xfId="0" applyNumberFormat="1" applyFont="1" applyFill="1" applyBorder="1" applyAlignment="1">
      <alignment vertical="center" wrapText="1"/>
    </xf>
    <xf numFmtId="49" fontId="11" fillId="0" borderId="6" xfId="0" applyNumberFormat="1" applyFont="1" applyFill="1" applyBorder="1" applyAlignment="1">
      <alignment horizontal="center" vertical="center" wrapText="1"/>
    </xf>
    <xf numFmtId="0" fontId="11" fillId="0" borderId="4" xfId="0"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49" fontId="15" fillId="0" borderId="11" xfId="0" applyNumberFormat="1"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49" fontId="15" fillId="0" borderId="13" xfId="0" applyNumberFormat="1" applyFont="1" applyFill="1" applyBorder="1" applyAlignment="1">
      <alignment horizontal="center" vertical="center" wrapText="1"/>
    </xf>
    <xf numFmtId="176" fontId="15" fillId="0" borderId="7" xfId="0" applyNumberFormat="1" applyFont="1" applyFill="1" applyBorder="1" applyAlignment="1">
      <alignment horizontal="center" vertical="center" wrapText="1"/>
    </xf>
    <xf numFmtId="49" fontId="11" fillId="0" borderId="1" xfId="0" applyNumberFormat="1" applyFont="1" applyFill="1" applyBorder="1" applyAlignment="1" quotePrefix="1">
      <alignment horizontal="center" vertical="center" wrapText="1"/>
    </xf>
    <xf numFmtId="0" fontId="0" fillId="0" borderId="1" xfId="0" applyFont="1" applyBorder="1" applyAlignment="1" quotePrefix="1">
      <alignment horizontal="center" vertical="center"/>
    </xf>
    <xf numFmtId="0" fontId="0" fillId="0" borderId="2"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需要出报告合计!$C$1</c:f>
              <c:strCache>
                <c:ptCount val="1"/>
                <c:pt idx="0">
                  <c:v>报告 (计数)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1"/>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需要出报告合计!$A$2:$A$8</c:f>
              <c:strCache>
                <c:ptCount val="7"/>
                <c:pt idx="0">
                  <c:v>深圳米飞泰克科技股份有限公司</c:v>
                </c:pt>
                <c:pt idx="1">
                  <c:v>深圳方正微电子有限公司</c:v>
                </c:pt>
                <c:pt idx="2">
                  <c:v>深圳市鹏进高科技有限公司</c:v>
                </c:pt>
                <c:pt idx="3">
                  <c:v>华润赛美科微电子（深圳）有限公司</c:v>
                </c:pt>
                <c:pt idx="4">
                  <c:v>深圳深爱半导体股份有限公司</c:v>
                </c:pt>
                <c:pt idx="5">
                  <c:v>胜科纳米（深圳）有限公司</c:v>
                </c:pt>
                <c:pt idx="6">
                  <c:v>深圳市鹏芯微集成电路制造有限公司</c:v>
                </c:pt>
              </c:strCache>
            </c:strRef>
          </c:cat>
          <c:val>
            <c:numRef>
              <c:f>需要出报告合计!$C$2:$C$8</c:f>
              <c:numCache>
                <c:formatCode>General</c:formatCode>
                <c:ptCount val="7"/>
                <c:pt idx="0">
                  <c:v>1</c:v>
                </c:pt>
                <c:pt idx="1">
                  <c:v>2</c:v>
                </c:pt>
                <c:pt idx="2">
                  <c:v>1</c:v>
                </c:pt>
                <c:pt idx="3">
                  <c:v>1</c:v>
                </c:pt>
                <c:pt idx="4">
                  <c:v>1</c:v>
                </c:pt>
                <c:pt idx="5">
                  <c:v>2</c:v>
                </c:pt>
                <c:pt idx="6">
                  <c:v>1</c:v>
                </c:pt>
              </c:numCache>
            </c:numRef>
          </c:val>
        </c:ser>
        <c:dLbls>
          <c:showLegendKey val="0"/>
          <c:showVal val="0"/>
          <c:showCatName val="0"/>
          <c:showSerName val="0"/>
          <c:showPercent val="1"/>
          <c:showBubbleSize val="1"/>
          <c:showLeaderLines val="0"/>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547453ee-3751-4f10-a263-e31c7f59f763}"/>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下现场公司汇总!$D$1</c:f>
              <c:strCache>
                <c:ptCount val="1"/>
                <c:pt idx="0">
                  <c:v>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Pt>
            <c:idx val="14"/>
            <c:bubble3D val="0"/>
            <c:spPr>
              <a:solidFill>
                <a:schemeClr val="accent3">
                  <a:lumMod val="80000"/>
                  <a:lumOff val="20000"/>
                </a:schemeClr>
              </a:solidFill>
              <a:ln w="19050">
                <a:solidFill>
                  <a:schemeClr val="lt1"/>
                </a:solidFill>
              </a:ln>
              <a:effectLst/>
            </c:spPr>
          </c:dPt>
          <c:dPt>
            <c:idx val="15"/>
            <c:bubble3D val="0"/>
            <c:spPr>
              <a:solidFill>
                <a:schemeClr val="accent4">
                  <a:lumMod val="80000"/>
                  <a:lumOff val="20000"/>
                </a:schemeClr>
              </a:solidFill>
              <a:ln w="19050">
                <a:solidFill>
                  <a:schemeClr val="lt1"/>
                </a:solidFill>
              </a:ln>
              <a:effectLst/>
            </c:spPr>
          </c:dPt>
          <c:dPt>
            <c:idx val="16"/>
            <c:bubble3D val="0"/>
            <c:spPr>
              <a:solidFill>
                <a:schemeClr val="accent5">
                  <a:lumMod val="80000"/>
                  <a:lumOff val="20000"/>
                </a:schemeClr>
              </a:solidFill>
              <a:ln w="19050">
                <a:solidFill>
                  <a:schemeClr val="lt1"/>
                </a:solidFill>
              </a:ln>
              <a:effectLst/>
            </c:spPr>
          </c:dPt>
          <c:dPt>
            <c:idx val="17"/>
            <c:bubble3D val="0"/>
            <c:spPr>
              <a:solidFill>
                <a:schemeClr val="accent6">
                  <a:lumMod val="80000"/>
                  <a:lumOff val="20000"/>
                </a:schemeClr>
              </a:solidFill>
              <a:ln w="19050">
                <a:solidFill>
                  <a:schemeClr val="lt1"/>
                </a:solidFill>
              </a:ln>
              <a:effectLst/>
            </c:spPr>
          </c:dPt>
          <c:dPt>
            <c:idx val="18"/>
            <c:bubble3D val="0"/>
            <c:spPr>
              <a:solidFill>
                <a:schemeClr val="accent1">
                  <a:lumMod val="80000"/>
                </a:schemeClr>
              </a:solidFill>
              <a:ln w="19050">
                <a:solidFill>
                  <a:schemeClr val="lt1"/>
                </a:solidFill>
              </a:ln>
              <a:effectLst/>
            </c:spPr>
          </c:dPt>
          <c:dPt>
            <c:idx val="19"/>
            <c:bubble3D val="0"/>
            <c:spPr>
              <a:solidFill>
                <a:schemeClr val="accent2">
                  <a:lumMod val="80000"/>
                </a:schemeClr>
              </a:solidFill>
              <a:ln w="19050">
                <a:solidFill>
                  <a:schemeClr val="lt1"/>
                </a:solidFill>
              </a:ln>
              <a:effectLst/>
            </c:spPr>
          </c:dPt>
          <c:dPt>
            <c:idx val="20"/>
            <c:bubble3D val="0"/>
            <c:spPr>
              <a:solidFill>
                <a:schemeClr val="accent3">
                  <a:lumMod val="80000"/>
                </a:schemeClr>
              </a:solidFill>
              <a:ln w="19050">
                <a:solidFill>
                  <a:schemeClr val="lt1"/>
                </a:solidFill>
              </a:ln>
              <a:effectLst/>
            </c:spPr>
          </c:dPt>
          <c:dPt>
            <c:idx val="21"/>
            <c:bubble3D val="0"/>
            <c:spPr>
              <a:solidFill>
                <a:schemeClr val="accent4">
                  <a:lumMod val="80000"/>
                </a:schemeClr>
              </a:solidFill>
              <a:ln w="19050">
                <a:solidFill>
                  <a:schemeClr val="lt1"/>
                </a:solidFill>
              </a:ln>
              <a:effectLst/>
            </c:spPr>
          </c:dPt>
          <c:dPt>
            <c:idx val="22"/>
            <c:bubble3D val="0"/>
            <c:spPr>
              <a:solidFill>
                <a:schemeClr val="accent5">
                  <a:lumMod val="80000"/>
                </a:schemeClr>
              </a:solidFill>
              <a:ln w="19050">
                <a:solidFill>
                  <a:schemeClr val="lt1"/>
                </a:solidFill>
              </a:ln>
              <a:effectLst/>
            </c:spPr>
          </c:dPt>
          <c:dPt>
            <c:idx val="23"/>
            <c:bubble3D val="0"/>
            <c:spPr>
              <a:solidFill>
                <a:schemeClr val="accent6">
                  <a:lumMod val="80000"/>
                </a:schemeClr>
              </a:solidFill>
              <a:ln w="19050">
                <a:solidFill>
                  <a:schemeClr val="lt1"/>
                </a:solidFill>
              </a:ln>
              <a:effectLst/>
            </c:spPr>
          </c:dPt>
          <c:dPt>
            <c:idx val="24"/>
            <c:bubble3D val="0"/>
            <c:spPr>
              <a:solidFill>
                <a:schemeClr val="accent1">
                  <a:lumMod val="60000"/>
                  <a:lumOff val="40000"/>
                </a:schemeClr>
              </a:solidFill>
              <a:ln w="19050">
                <a:solidFill>
                  <a:schemeClr val="lt1"/>
                </a:solidFill>
              </a:ln>
              <a:effectLst/>
            </c:spPr>
          </c:dPt>
          <c:dPt>
            <c:idx val="25"/>
            <c:bubble3D val="0"/>
            <c:spPr>
              <a:solidFill>
                <a:schemeClr val="accent2">
                  <a:lumMod val="60000"/>
                  <a:lumOff val="40000"/>
                </a:schemeClr>
              </a:solidFill>
              <a:ln w="19050">
                <a:solidFill>
                  <a:schemeClr val="lt1"/>
                </a:solidFill>
              </a:ln>
              <a:effectLst/>
            </c:spPr>
          </c:dPt>
          <c:dPt>
            <c:idx val="26"/>
            <c:bubble3D val="0"/>
            <c:spPr>
              <a:solidFill>
                <a:schemeClr val="accent3">
                  <a:lumMod val="60000"/>
                  <a:lumOff val="40000"/>
                </a:schemeClr>
              </a:solidFill>
              <a:ln w="19050">
                <a:solidFill>
                  <a:schemeClr val="lt1"/>
                </a:solidFill>
              </a:ln>
              <a:effectLst/>
            </c:spPr>
          </c:dPt>
          <c:dLbls>
            <c:dLbl>
              <c:idx val="0"/>
              <c:layout/>
              <c:dLblPos val="bestFit"/>
              <c:showLegendKey val="0"/>
              <c:showVal val="0"/>
              <c:showCatName val="0"/>
              <c:showSerName val="0"/>
              <c:showPercent val="1"/>
              <c:showBubbleSize val="1"/>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0"/>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下现场公司汇总!$B$2:$B$28</c:f>
              <c:strCache>
                <c:ptCount val="27"/>
                <c:pt idx="0">
                  <c:v>深圳奇思微电子有限公司</c:v>
                </c:pt>
                <c:pt idx="1">
                  <c:v>深圳市纽瑞芯科技有限公司</c:v>
                </c:pt>
                <c:pt idx="2">
                  <c:v>深圳市诚芯微科技股份有限公司</c:v>
                </c:pt>
                <c:pt idx="3">
                  <c:v>深圳米飞泰克科技股份有限公司</c:v>
                </c:pt>
                <c:pt idx="4">
                  <c:v>深圳市英臣科技有限公司</c:v>
                </c:pt>
                <c:pt idx="5">
                  <c:v>矽电半导体设备（深圳）股份有限公司</c:v>
                </c:pt>
                <c:pt idx="6">
                  <c:v>深圳方正微电子有限公司</c:v>
                </c:pt>
                <c:pt idx="7">
                  <c:v>深圳市鹏进高科技有限公司</c:v>
                </c:pt>
                <c:pt idx="8">
                  <c:v>深圳锐越微技术有限公司</c:v>
                </c:pt>
                <c:pt idx="9">
                  <c:v>深圳吉华微特电子有限公司</c:v>
                </c:pt>
                <c:pt idx="10">
                  <c:v>深圳芯能半导体技术有限公司</c:v>
                </c:pt>
                <c:pt idx="11">
                  <c:v>深圳市万和科技股份有限公司</c:v>
                </c:pt>
                <c:pt idx="12">
                  <c:v>深圳云天励飞技术股份有限公司</c:v>
                </c:pt>
                <c:pt idx="13">
                  <c:v>深圳三地一芯电子股份有限公司</c:v>
                </c:pt>
                <c:pt idx="14">
                  <c:v>科讯工业制造(深圳)有限公司</c:v>
                </c:pt>
                <c:pt idx="15">
                  <c:v>芯天下技术股份有限公司</c:v>
                </c:pt>
                <c:pt idx="16">
                  <c:v>深圳市创芯微微电子股份有限公司</c:v>
                </c:pt>
                <c:pt idx="17">
                  <c:v>华润赛美科微电子（深圳）有限公司</c:v>
                </c:pt>
                <c:pt idx="18">
                  <c:v>深圳深爱半导体股份有限公司</c:v>
                </c:pt>
                <c:pt idx="19">
                  <c:v>汇能微电子技术（深圳）有限公司</c:v>
                </c:pt>
                <c:pt idx="20">
                  <c:v>深圳市飞仙智能科技有限公司</c:v>
                </c:pt>
                <c:pt idx="21">
                  <c:v>深圳芯智向电子科技有限公司</c:v>
                </c:pt>
                <c:pt idx="22">
                  <c:v>深圳市芯波微电子有限公司</c:v>
                </c:pt>
                <c:pt idx="23">
                  <c:v>深圳华大北斗科技有限公司</c:v>
                </c:pt>
                <c:pt idx="24">
                  <c:v>深圳市宏瀚微电子有限公司</c:v>
                </c:pt>
                <c:pt idx="25">
                  <c:v>胜科纳米（深圳）有限公司</c:v>
                </c:pt>
                <c:pt idx="26">
                  <c:v>深圳市鹏芯微集成电路制造有限公司</c:v>
                </c:pt>
              </c:strCache>
            </c:strRef>
          </c:cat>
          <c:val>
            <c:numRef>
              <c:f>下现场公司汇总!$D$2:$D$28</c:f>
              <c:numCache>
                <c:formatCode>General</c:formatCode>
                <c:ptCount val="2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numCache>
            </c:numRef>
          </c:val>
        </c:ser>
        <c:dLbls>
          <c:showLegendKey val="0"/>
          <c:showVal val="0"/>
          <c:showCatName val="0"/>
          <c:showSerName val="0"/>
          <c:showPercent val="0"/>
          <c:showBubbleSize val="1"/>
          <c:showLeaderLines val="0"/>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d6500081-f785-44f3-9d19-62d8c9a8004b}"/>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'筛选分析-涉及 (四、七、八、九)单位名称'!$B$1</c:f>
              <c:strCache>
                <c:ptCount val="1"/>
                <c:pt idx="0">
                  <c:v>单位名称 (计数)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Pt>
            <c:idx val="14"/>
            <c:bubble3D val="0"/>
            <c:spPr>
              <a:solidFill>
                <a:schemeClr val="accent3">
                  <a:lumMod val="80000"/>
                  <a:lumOff val="20000"/>
                </a:schemeClr>
              </a:solidFill>
              <a:ln w="19050">
                <a:solidFill>
                  <a:schemeClr val="lt1"/>
                </a:solidFill>
              </a:ln>
              <a:effectLst/>
            </c:spPr>
          </c:dPt>
          <c:dPt>
            <c:idx val="15"/>
            <c:bubble3D val="0"/>
            <c:spPr>
              <a:solidFill>
                <a:schemeClr val="accent4">
                  <a:lumMod val="80000"/>
                  <a:lumOff val="20000"/>
                </a:schemeClr>
              </a:solidFill>
              <a:ln w="19050">
                <a:solidFill>
                  <a:schemeClr val="lt1"/>
                </a:solidFill>
              </a:ln>
              <a:effectLst/>
            </c:spPr>
          </c:dPt>
          <c:dPt>
            <c:idx val="16"/>
            <c:bubble3D val="0"/>
            <c:spPr>
              <a:solidFill>
                <a:schemeClr val="accent5">
                  <a:lumMod val="80000"/>
                  <a:lumOff val="20000"/>
                </a:schemeClr>
              </a:solidFill>
              <a:ln w="19050">
                <a:solidFill>
                  <a:schemeClr val="lt1"/>
                </a:solidFill>
              </a:ln>
              <a:effectLst/>
            </c:spPr>
          </c:dPt>
          <c:dPt>
            <c:idx val="17"/>
            <c:bubble3D val="0"/>
            <c:spPr>
              <a:solidFill>
                <a:schemeClr val="accent6">
                  <a:lumMod val="80000"/>
                  <a:lumOff val="20000"/>
                </a:schemeClr>
              </a:solidFill>
              <a:ln w="19050">
                <a:solidFill>
                  <a:schemeClr val="lt1"/>
                </a:solidFill>
              </a:ln>
              <a:effectLst/>
            </c:spPr>
          </c:dPt>
          <c:dPt>
            <c:idx val="18"/>
            <c:bubble3D val="0"/>
            <c:spPr>
              <a:solidFill>
                <a:schemeClr val="accent1">
                  <a:lumMod val="80000"/>
                </a:schemeClr>
              </a:solidFill>
              <a:ln w="19050">
                <a:solidFill>
                  <a:schemeClr val="lt1"/>
                </a:solidFill>
              </a:ln>
              <a:effectLst/>
            </c:spPr>
          </c:dPt>
          <c:dPt>
            <c:idx val="19"/>
            <c:bubble3D val="0"/>
            <c:spPr>
              <a:solidFill>
                <a:schemeClr val="accent2">
                  <a:lumMod val="80000"/>
                </a:schemeClr>
              </a:solidFill>
              <a:ln w="19050">
                <a:solidFill>
                  <a:schemeClr val="lt1"/>
                </a:solidFill>
              </a:ln>
              <a:effectLst/>
            </c:spPr>
          </c:dPt>
          <c:dPt>
            <c:idx val="20"/>
            <c:bubble3D val="0"/>
            <c:spPr>
              <a:solidFill>
                <a:schemeClr val="accent3">
                  <a:lumMod val="80000"/>
                </a:schemeClr>
              </a:solidFill>
              <a:ln w="19050">
                <a:solidFill>
                  <a:schemeClr val="lt1"/>
                </a:solidFill>
              </a:ln>
              <a:effectLst/>
            </c:spPr>
          </c:dPt>
          <c:dPt>
            <c:idx val="21"/>
            <c:bubble3D val="0"/>
            <c:spPr>
              <a:solidFill>
                <a:schemeClr val="accent4">
                  <a:lumMod val="80000"/>
                </a:schemeClr>
              </a:solidFill>
              <a:ln w="19050">
                <a:solidFill>
                  <a:schemeClr val="lt1"/>
                </a:solidFill>
              </a:ln>
              <a:effectLst/>
            </c:spPr>
          </c:dPt>
          <c:dPt>
            <c:idx val="22"/>
            <c:bubble3D val="0"/>
            <c:spPr>
              <a:solidFill>
                <a:schemeClr val="accent5">
                  <a:lumMod val="80000"/>
                </a:schemeClr>
              </a:solidFill>
              <a:ln w="19050">
                <a:solidFill>
                  <a:schemeClr val="lt1"/>
                </a:solidFill>
              </a:ln>
              <a:effectLst/>
            </c:spPr>
          </c:dPt>
          <c:dPt>
            <c:idx val="23"/>
            <c:bubble3D val="0"/>
            <c:spPr>
              <a:solidFill>
                <a:schemeClr val="accent6">
                  <a:lumMod val="80000"/>
                </a:schemeClr>
              </a:solidFill>
              <a:ln w="19050">
                <a:solidFill>
                  <a:schemeClr val="lt1"/>
                </a:solidFill>
              </a:ln>
              <a:effectLst/>
            </c:spPr>
          </c:dPt>
          <c:dPt>
            <c:idx val="24"/>
            <c:bubble3D val="0"/>
            <c:spPr>
              <a:solidFill>
                <a:schemeClr val="accent1">
                  <a:lumMod val="60000"/>
                  <a:lumOff val="40000"/>
                </a:schemeClr>
              </a:solidFill>
              <a:ln w="19050">
                <a:solidFill>
                  <a:schemeClr val="lt1"/>
                </a:solidFill>
              </a:ln>
              <a:effectLst/>
            </c:spPr>
          </c:dPt>
          <c:dLbls>
            <c:dLbl>
              <c:idx val="0"/>
              <c:layout/>
              <c:dLblPos val="bestFit"/>
              <c:showLegendKey val="0"/>
              <c:showVal val="0"/>
              <c:showCatName val="0"/>
              <c:showSerName val="0"/>
              <c:showPercent val="1"/>
              <c:showBubbleSize val="1"/>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0"/>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'筛选分析-涉及 (四、七、八、九)单位名称'!$A$2:$A$26</c:f>
              <c:strCache>
                <c:ptCount val="25"/>
                <c:pt idx="0">
                  <c:v>(空白)</c:v>
                </c:pt>
                <c:pt idx="1">
                  <c:v>深圳奇思微电子有限公司</c:v>
                </c:pt>
                <c:pt idx="2">
                  <c:v>深圳市纽瑞芯科技有限公司</c:v>
                </c:pt>
                <c:pt idx="3">
                  <c:v>深圳市诚芯微科技股份有限公司</c:v>
                </c:pt>
                <c:pt idx="4">
                  <c:v>深圳米飞泰克科技股份有限公司</c:v>
                </c:pt>
                <c:pt idx="5">
                  <c:v>深圳市英臣科技有限公司</c:v>
                </c:pt>
                <c:pt idx="6">
                  <c:v>矽电半导体设备（深圳）股份有限公司</c:v>
                </c:pt>
                <c:pt idx="7">
                  <c:v>深圳方正微电子有限公司</c:v>
                </c:pt>
                <c:pt idx="8">
                  <c:v>深圳市鹏进高科技有限公司</c:v>
                </c:pt>
                <c:pt idx="9">
                  <c:v>深圳锐越微技术有限公司</c:v>
                </c:pt>
                <c:pt idx="10">
                  <c:v>深圳吉华微特电子有限公司</c:v>
                </c:pt>
                <c:pt idx="11">
                  <c:v>深圳芯能半导体技术有限公司</c:v>
                </c:pt>
                <c:pt idx="12">
                  <c:v>深圳市万和科技股份有限公司</c:v>
                </c:pt>
                <c:pt idx="13">
                  <c:v>深圳云天励飞技术股份有限公司</c:v>
                </c:pt>
                <c:pt idx="14">
                  <c:v>深圳三地一芯电子股份有限公司</c:v>
                </c:pt>
                <c:pt idx="15">
                  <c:v>科讯工业制造(深圳)有限公司</c:v>
                </c:pt>
                <c:pt idx="16">
                  <c:v>芯天下技术股份有限公司</c:v>
                </c:pt>
                <c:pt idx="17">
                  <c:v>深圳市创芯微微电子股份有限公司</c:v>
                </c:pt>
                <c:pt idx="18">
                  <c:v>深圳深爱半导体股份有限公司</c:v>
                </c:pt>
                <c:pt idx="19">
                  <c:v>汇能微电子技术（深圳）有限公司</c:v>
                </c:pt>
                <c:pt idx="20">
                  <c:v>深圳市飞仙智能科技有限公司</c:v>
                </c:pt>
                <c:pt idx="21">
                  <c:v>深圳芯智向电子科技有限公司</c:v>
                </c:pt>
                <c:pt idx="22">
                  <c:v>深圳市芯波微电子有限公司</c:v>
                </c:pt>
                <c:pt idx="23">
                  <c:v>深圳华大北斗科技有限公司</c:v>
                </c:pt>
                <c:pt idx="24">
                  <c:v>深圳市宏瀚微电子有限公司</c:v>
                </c:pt>
              </c:strCache>
            </c:strRef>
          </c:cat>
          <c:val>
            <c:numRef>
              <c:f>'筛选分析-涉及 (四、七、八、九)单位名称'!$B$2:$B$26</c:f>
              <c:numCache>
                <c:formatCode>General</c:formatCode>
                <c:ptCount val="25"/>
                <c:pt idx="0">
                  <c:v>17</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numCache>
            </c:numRef>
          </c:val>
        </c:ser>
        <c:dLbls>
          <c:showLegendKey val="0"/>
          <c:showVal val="0"/>
          <c:showCatName val="0"/>
          <c:showSerName val="0"/>
          <c:showPercent val="0"/>
          <c:showBubbleSize val="1"/>
          <c:showLeaderLines val="0"/>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36a06276-3df3-486f-b1d4-7bb979b941dc}"/>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'筛选分析-单位名称 (计数)'!$B$1</c:f>
              <c:strCache>
                <c:ptCount val="1"/>
                <c:pt idx="0">
                  <c:v>单位名称 (计数)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1"/>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'筛选分析-单位名称 (计数)'!$A$2:$A$10</c:f>
              <c:strCache>
                <c:ptCount val="9"/>
                <c:pt idx="0">
                  <c:v>深圳市诚芯微科技股份有限公司</c:v>
                </c:pt>
                <c:pt idx="1">
                  <c:v>深圳米飞泰克科技股份有限公司</c:v>
                </c:pt>
                <c:pt idx="2">
                  <c:v>深圳市英臣科技有限公司</c:v>
                </c:pt>
                <c:pt idx="3">
                  <c:v>矽电半导体设备（深圳）股份有限公司</c:v>
                </c:pt>
                <c:pt idx="4">
                  <c:v>深圳芯能半导体技术有限公司</c:v>
                </c:pt>
                <c:pt idx="5">
                  <c:v>科讯工业制造(深圳)有限公司</c:v>
                </c:pt>
                <c:pt idx="6">
                  <c:v>深圳市创芯微微电子股份有限公司</c:v>
                </c:pt>
                <c:pt idx="7">
                  <c:v>深圳芯智向电子科技有限公司</c:v>
                </c:pt>
                <c:pt idx="8">
                  <c:v>深圳市宏瀚微电子有限公司</c:v>
                </c:pt>
              </c:strCache>
            </c:strRef>
          </c:cat>
          <c:val>
            <c:numRef>
              <c:f>'筛选分析-单位名称 (计数)'!$B$2:$B$10</c:f>
              <c:numCache>
                <c:formatCode>General</c:formatCode>
                <c:ptCount val="9"/>
                <c:pt idx="0">
                  <c:v>1</c:v>
                </c:pt>
                <c:pt idx="1">
                  <c:v>1</c:v>
                </c:pt>
                <c:pt idx="2">
                  <c:v>1</c:v>
                </c:pt>
                <c:pt idx="3">
                  <c:v>1</c:v>
                </c:pt>
                <c:pt idx="4">
                  <c:v>1</c:v>
                </c:pt>
                <c:pt idx="5">
                  <c:v>1</c:v>
                </c:pt>
                <c:pt idx="6">
                  <c:v>1</c:v>
                </c:pt>
                <c:pt idx="7">
                  <c:v>1</c:v>
                </c:pt>
                <c:pt idx="8">
                  <c:v>1</c:v>
                </c:pt>
              </c:numCache>
            </c:numRef>
          </c:val>
        </c:ser>
        <c:dLbls>
          <c:showLegendKey val="0"/>
          <c:showVal val="0"/>
          <c:showCatName val="0"/>
          <c:showSerName val="0"/>
          <c:showPercent val="1"/>
          <c:showBubbleSize val="1"/>
          <c:showLeaderLines val="0"/>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b24f3a20-f4a2-4b08-a817-896b8f27754f}"/>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'筛选分析-单位名称 (计数) 2'!$B$1</c:f>
              <c:strCache>
                <c:ptCount val="1"/>
                <c:pt idx="0">
                  <c:v>单位名称 (计数)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Pt>
            <c:idx val="14"/>
            <c:bubble3D val="0"/>
            <c:spPr>
              <a:solidFill>
                <a:schemeClr val="accent3">
                  <a:lumMod val="80000"/>
                  <a:lumOff val="20000"/>
                </a:schemeClr>
              </a:solidFill>
              <a:ln w="19050">
                <a:solidFill>
                  <a:schemeClr val="lt1"/>
                </a:solidFill>
              </a:ln>
              <a:effectLst/>
            </c:spPr>
          </c:dPt>
          <c:dPt>
            <c:idx val="15"/>
            <c:bubble3D val="0"/>
            <c:spPr>
              <a:solidFill>
                <a:schemeClr val="accent4">
                  <a:lumMod val="80000"/>
                  <a:lumOff val="20000"/>
                </a:schemeClr>
              </a:solidFill>
              <a:ln w="19050">
                <a:solidFill>
                  <a:schemeClr val="lt1"/>
                </a:solidFill>
              </a:ln>
              <a:effectLst/>
            </c:spPr>
          </c:dPt>
          <c:dPt>
            <c:idx val="16"/>
            <c:bubble3D val="0"/>
            <c:spPr>
              <a:solidFill>
                <a:schemeClr val="accent5">
                  <a:lumMod val="80000"/>
                  <a:lumOff val="20000"/>
                </a:schemeClr>
              </a:solidFill>
              <a:ln w="19050">
                <a:solidFill>
                  <a:schemeClr val="lt1"/>
                </a:solidFill>
              </a:ln>
              <a:effectLst/>
            </c:spPr>
          </c:dPt>
          <c:dPt>
            <c:idx val="17"/>
            <c:bubble3D val="0"/>
            <c:spPr>
              <a:solidFill>
                <a:schemeClr val="accent6">
                  <a:lumMod val="80000"/>
                  <a:lumOff val="20000"/>
                </a:schemeClr>
              </a:solidFill>
              <a:ln w="19050">
                <a:solidFill>
                  <a:schemeClr val="lt1"/>
                </a:solidFill>
              </a:ln>
              <a:effectLst/>
            </c:spPr>
          </c:dPt>
          <c:dPt>
            <c:idx val="18"/>
            <c:bubble3D val="0"/>
            <c:spPr>
              <a:solidFill>
                <a:schemeClr val="accent1">
                  <a:lumMod val="80000"/>
                </a:schemeClr>
              </a:solidFill>
              <a:ln w="19050">
                <a:solidFill>
                  <a:schemeClr val="lt1"/>
                </a:solidFill>
              </a:ln>
              <a:effectLst/>
            </c:spPr>
          </c:dPt>
          <c:dPt>
            <c:idx val="19"/>
            <c:bubble3D val="0"/>
            <c:spPr>
              <a:solidFill>
                <a:schemeClr val="accent2">
                  <a:lumMod val="80000"/>
                </a:schemeClr>
              </a:solidFill>
              <a:ln w="19050">
                <a:solidFill>
                  <a:schemeClr val="lt1"/>
                </a:solidFill>
              </a:ln>
              <a:effectLst/>
            </c:spPr>
          </c:dPt>
          <c:dPt>
            <c:idx val="20"/>
            <c:bubble3D val="0"/>
            <c:spPr>
              <a:solidFill>
                <a:schemeClr val="accent3">
                  <a:lumMod val="80000"/>
                </a:schemeClr>
              </a:solidFill>
              <a:ln w="19050">
                <a:solidFill>
                  <a:schemeClr val="lt1"/>
                </a:solidFill>
              </a:ln>
              <a:effectLst/>
            </c:spPr>
          </c:dPt>
          <c:dPt>
            <c:idx val="21"/>
            <c:bubble3D val="0"/>
            <c:spPr>
              <a:solidFill>
                <a:schemeClr val="accent4">
                  <a:lumMod val="80000"/>
                </a:schemeClr>
              </a:solidFill>
              <a:ln w="19050">
                <a:solidFill>
                  <a:schemeClr val="lt1"/>
                </a:solidFill>
              </a:ln>
              <a:effectLst/>
            </c:spPr>
          </c:dPt>
          <c:dPt>
            <c:idx val="22"/>
            <c:bubble3D val="0"/>
            <c:spPr>
              <a:solidFill>
                <a:schemeClr val="accent5">
                  <a:lumMod val="80000"/>
                </a:schemeClr>
              </a:solidFill>
              <a:ln w="19050">
                <a:solidFill>
                  <a:schemeClr val="lt1"/>
                </a:solidFill>
              </a:ln>
              <a:effectLst/>
            </c:spPr>
          </c:dPt>
          <c:dPt>
            <c:idx val="23"/>
            <c:bubble3D val="0"/>
            <c:spPr>
              <a:solidFill>
                <a:schemeClr val="accent6">
                  <a:lumMod val="80000"/>
                </a:schemeClr>
              </a:solidFill>
              <a:ln w="19050">
                <a:solidFill>
                  <a:schemeClr val="lt1"/>
                </a:solidFill>
              </a:ln>
              <a:effectLst/>
            </c:spPr>
          </c:dPt>
          <c:dLbls>
            <c:dLbl>
              <c:idx val="0"/>
              <c:layout/>
              <c:dLblPos val="bestFit"/>
              <c:showLegendKey val="0"/>
              <c:showVal val="0"/>
              <c:showCatName val="0"/>
              <c:showSerName val="0"/>
              <c:showPercent val="1"/>
              <c:showBubbleSize val="1"/>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0"/>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'筛选分析-单位名称 (计数) 2'!$A$2:$A$25</c:f>
              <c:strCache>
                <c:ptCount val="24"/>
                <c:pt idx="0">
                  <c:v>(空白)</c:v>
                </c:pt>
                <c:pt idx="1">
                  <c:v>深圳奇思微电子有限公司</c:v>
                </c:pt>
                <c:pt idx="2">
                  <c:v>深圳市诚芯微科技股份有限公司</c:v>
                </c:pt>
                <c:pt idx="3">
                  <c:v>深圳米飞泰克科技股份有限公司</c:v>
                </c:pt>
                <c:pt idx="4">
                  <c:v>深圳市英臣科技有限公司</c:v>
                </c:pt>
                <c:pt idx="5">
                  <c:v>深圳方正微电子有限公司</c:v>
                </c:pt>
                <c:pt idx="6">
                  <c:v>深圳市鹏进高科技有限公司</c:v>
                </c:pt>
                <c:pt idx="7">
                  <c:v>深圳锐越微技术有限公司</c:v>
                </c:pt>
                <c:pt idx="8">
                  <c:v>深圳吉华微特电子有限公司</c:v>
                </c:pt>
                <c:pt idx="9">
                  <c:v>深圳芯能半导体技术有限公司</c:v>
                </c:pt>
                <c:pt idx="10">
                  <c:v>深圳市万和科技股份有限公司</c:v>
                </c:pt>
                <c:pt idx="11">
                  <c:v>深圳云天励飞技术股份有限公司</c:v>
                </c:pt>
                <c:pt idx="12">
                  <c:v>深圳三地一芯电子股份有限公司</c:v>
                </c:pt>
                <c:pt idx="13">
                  <c:v>芯天下技术股份有限公司</c:v>
                </c:pt>
                <c:pt idx="14">
                  <c:v>深圳市创芯微微电子股份有限公司</c:v>
                </c:pt>
                <c:pt idx="15">
                  <c:v>华润赛美科微电子（深圳）有限公司</c:v>
                </c:pt>
                <c:pt idx="16">
                  <c:v>深圳深爱半导体股份有限公司</c:v>
                </c:pt>
                <c:pt idx="17">
                  <c:v>汇能微电子技术（深圳）有限公司</c:v>
                </c:pt>
                <c:pt idx="18">
                  <c:v>深圳市飞仙智能科技有限公司</c:v>
                </c:pt>
                <c:pt idx="19">
                  <c:v>深圳芯智向电子科技有限公司</c:v>
                </c:pt>
                <c:pt idx="20">
                  <c:v>深圳市芯波微电子有限公司</c:v>
                </c:pt>
                <c:pt idx="21">
                  <c:v>深圳市宏瀚微电子有限公司</c:v>
                </c:pt>
                <c:pt idx="22">
                  <c:v>胜科纳米（深圳）有限公司</c:v>
                </c:pt>
                <c:pt idx="23">
                  <c:v>深圳市鹏芯微集成电路制造有限公司</c:v>
                </c:pt>
              </c:strCache>
            </c:strRef>
          </c:cat>
          <c:val>
            <c:numRef>
              <c:f>'筛选分析-单位名称 (计数) 2'!$B$2:$B$25</c:f>
              <c:numCache>
                <c:formatCode>General</c:formatCode>
                <c:ptCount val="24"/>
                <c:pt idx="0">
                  <c:v>26</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er>
        <c:dLbls>
          <c:showLegendKey val="0"/>
          <c:showVal val="0"/>
          <c:showCatName val="0"/>
          <c:showSerName val="0"/>
          <c:showPercent val="0"/>
          <c:showBubbleSize val="1"/>
          <c:showLeaderLines val="0"/>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f92d5c76-45fe-4e5e-a6c1-247fba4cefd8}"/>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'筛选分析-单位名称 (计数) 3'!$B$1</c:f>
              <c:strCache>
                <c:ptCount val="1"/>
                <c:pt idx="0">
                  <c:v>单位名称 (计数)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Pt>
            <c:idx val="14"/>
            <c:bubble3D val="0"/>
            <c:spPr>
              <a:solidFill>
                <a:schemeClr val="accent3">
                  <a:lumMod val="80000"/>
                  <a:lumOff val="20000"/>
                </a:schemeClr>
              </a:solidFill>
              <a:ln w="19050">
                <a:solidFill>
                  <a:schemeClr val="lt1"/>
                </a:solidFill>
              </a:ln>
              <a:effectLst/>
            </c:spPr>
          </c:dPt>
          <c:dPt>
            <c:idx val="15"/>
            <c:bubble3D val="0"/>
            <c:spPr>
              <a:solidFill>
                <a:schemeClr val="accent4">
                  <a:lumMod val="80000"/>
                  <a:lumOff val="20000"/>
                </a:schemeClr>
              </a:solidFill>
              <a:ln w="19050">
                <a:solidFill>
                  <a:schemeClr val="lt1"/>
                </a:solidFill>
              </a:ln>
              <a:effectLst/>
            </c:spPr>
          </c:dPt>
          <c:dPt>
            <c:idx val="16"/>
            <c:bubble3D val="0"/>
            <c:spPr>
              <a:solidFill>
                <a:schemeClr val="accent5">
                  <a:lumMod val="80000"/>
                  <a:lumOff val="20000"/>
                </a:schemeClr>
              </a:solidFill>
              <a:ln w="19050">
                <a:solidFill>
                  <a:schemeClr val="lt1"/>
                </a:solidFill>
              </a:ln>
              <a:effectLst/>
            </c:spPr>
          </c:dPt>
          <c:dPt>
            <c:idx val="17"/>
            <c:bubble3D val="0"/>
            <c:spPr>
              <a:solidFill>
                <a:schemeClr val="accent6">
                  <a:lumMod val="80000"/>
                  <a:lumOff val="20000"/>
                </a:schemeClr>
              </a:solidFill>
              <a:ln w="19050">
                <a:solidFill>
                  <a:schemeClr val="lt1"/>
                </a:solidFill>
              </a:ln>
              <a:effectLst/>
            </c:spPr>
          </c:dPt>
          <c:dPt>
            <c:idx val="18"/>
            <c:bubble3D val="0"/>
            <c:spPr>
              <a:solidFill>
                <a:schemeClr val="accent1">
                  <a:lumMod val="80000"/>
                </a:schemeClr>
              </a:solidFill>
              <a:ln w="19050">
                <a:solidFill>
                  <a:schemeClr val="lt1"/>
                </a:solidFill>
              </a:ln>
              <a:effectLst/>
            </c:spPr>
          </c:dPt>
          <c:dPt>
            <c:idx val="19"/>
            <c:bubble3D val="0"/>
            <c:spPr>
              <a:solidFill>
                <a:schemeClr val="accent2">
                  <a:lumMod val="80000"/>
                </a:schemeClr>
              </a:solidFill>
              <a:ln w="19050">
                <a:solidFill>
                  <a:schemeClr val="lt1"/>
                </a:solidFill>
              </a:ln>
              <a:effectLst/>
            </c:spPr>
          </c:dPt>
          <c:dPt>
            <c:idx val="20"/>
            <c:bubble3D val="0"/>
            <c:spPr>
              <a:solidFill>
                <a:schemeClr val="accent3">
                  <a:lumMod val="80000"/>
                </a:schemeClr>
              </a:solidFill>
              <a:ln w="19050">
                <a:solidFill>
                  <a:schemeClr val="lt1"/>
                </a:solidFill>
              </a:ln>
              <a:effectLst/>
            </c:spPr>
          </c:dPt>
          <c:dPt>
            <c:idx val="21"/>
            <c:bubble3D val="0"/>
            <c:spPr>
              <a:solidFill>
                <a:schemeClr val="accent4">
                  <a:lumMod val="80000"/>
                </a:schemeClr>
              </a:solidFill>
              <a:ln w="19050">
                <a:solidFill>
                  <a:schemeClr val="lt1"/>
                </a:solidFill>
              </a:ln>
              <a:effectLst/>
            </c:spPr>
          </c:dPt>
          <c:dPt>
            <c:idx val="22"/>
            <c:bubble3D val="0"/>
            <c:spPr>
              <a:solidFill>
                <a:schemeClr val="accent5">
                  <a:lumMod val="80000"/>
                </a:schemeClr>
              </a:solidFill>
              <a:ln w="19050">
                <a:solidFill>
                  <a:schemeClr val="lt1"/>
                </a:solidFill>
              </a:ln>
              <a:effectLst/>
            </c:spPr>
          </c:dPt>
          <c:dPt>
            <c:idx val="23"/>
            <c:bubble3D val="0"/>
            <c:spPr>
              <a:solidFill>
                <a:schemeClr val="accent6">
                  <a:lumMod val="80000"/>
                </a:schemeClr>
              </a:solidFill>
              <a:ln w="19050">
                <a:solidFill>
                  <a:schemeClr val="lt1"/>
                </a:solidFill>
              </a:ln>
              <a:effectLst/>
            </c:spPr>
          </c:dPt>
          <c:dLbls>
            <c:dLbl>
              <c:idx val="0"/>
              <c:layout/>
              <c:dLblPos val="bestFit"/>
              <c:showLegendKey val="0"/>
              <c:showVal val="0"/>
              <c:showCatName val="0"/>
              <c:showSerName val="0"/>
              <c:showPercent val="1"/>
              <c:showBubbleSize val="1"/>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0"/>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'筛选分析-单位名称 (计数) 3'!$A$2:$A$25</c:f>
              <c:strCache>
                <c:ptCount val="24"/>
                <c:pt idx="0">
                  <c:v>(空白)</c:v>
                </c:pt>
                <c:pt idx="1">
                  <c:v>深圳奇思微电子有限公司</c:v>
                </c:pt>
                <c:pt idx="2">
                  <c:v>深圳市诚芯微科技股份有限公司</c:v>
                </c:pt>
                <c:pt idx="3">
                  <c:v>深圳米飞泰克科技股份有限公司</c:v>
                </c:pt>
                <c:pt idx="4">
                  <c:v>深圳市英臣科技有限公司</c:v>
                </c:pt>
                <c:pt idx="5">
                  <c:v>深圳方正微电子有限公司</c:v>
                </c:pt>
                <c:pt idx="6">
                  <c:v>深圳市鹏进高科技有限公司</c:v>
                </c:pt>
                <c:pt idx="7">
                  <c:v>深圳锐越微技术有限公司</c:v>
                </c:pt>
                <c:pt idx="8">
                  <c:v>深圳吉华微特电子有限公司</c:v>
                </c:pt>
                <c:pt idx="9">
                  <c:v>深圳芯能半导体技术有限公司</c:v>
                </c:pt>
                <c:pt idx="10">
                  <c:v>深圳市万和科技股份有限公司</c:v>
                </c:pt>
                <c:pt idx="11">
                  <c:v>深圳云天励飞技术股份有限公司</c:v>
                </c:pt>
                <c:pt idx="12">
                  <c:v>深圳三地一芯电子股份有限公司</c:v>
                </c:pt>
                <c:pt idx="13">
                  <c:v>芯天下技术股份有限公司</c:v>
                </c:pt>
                <c:pt idx="14">
                  <c:v>深圳市创芯微微电子股份有限公司</c:v>
                </c:pt>
                <c:pt idx="15">
                  <c:v>华润赛美科微电子（深圳）有限公司</c:v>
                </c:pt>
                <c:pt idx="16">
                  <c:v>深圳深爱半导体股份有限公司</c:v>
                </c:pt>
                <c:pt idx="17">
                  <c:v>汇能微电子技术（深圳）有限公司</c:v>
                </c:pt>
                <c:pt idx="18">
                  <c:v>深圳市飞仙智能科技有限公司</c:v>
                </c:pt>
                <c:pt idx="19">
                  <c:v>深圳芯智向电子科技有限公司</c:v>
                </c:pt>
                <c:pt idx="20">
                  <c:v>深圳市芯波微电子有限公司</c:v>
                </c:pt>
                <c:pt idx="21">
                  <c:v>深圳市宏瀚微电子有限公司</c:v>
                </c:pt>
                <c:pt idx="22">
                  <c:v>胜科纳米（深圳）有限公司</c:v>
                </c:pt>
                <c:pt idx="23">
                  <c:v>深圳市鹏芯微集成电路制造有限公司</c:v>
                </c:pt>
              </c:strCache>
            </c:strRef>
          </c:cat>
          <c:val>
            <c:numRef>
              <c:f>'筛选分析-单位名称 (计数) 3'!$B$2:$B$25</c:f>
              <c:numCache>
                <c:formatCode>General</c:formatCode>
                <c:ptCount val="24"/>
                <c:pt idx="0">
                  <c:v>26</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er>
        <c:dLbls>
          <c:showLegendKey val="0"/>
          <c:showVal val="0"/>
          <c:showCatName val="0"/>
          <c:showSerName val="0"/>
          <c:showPercent val="0"/>
          <c:showBubbleSize val="1"/>
          <c:showLeaderLines val="0"/>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f5ac6e3c-6d3d-4fb0-85b3-bd425b64e136}"/>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12700</xdr:colOff>
      <xdr:row>0</xdr:row>
      <xdr:rowOff>17780</xdr:rowOff>
    </xdr:from>
    <xdr:to>
      <xdr:col>12</xdr:col>
      <xdr:colOff>38100</xdr:colOff>
      <xdr:row>16</xdr:row>
      <xdr:rowOff>17780</xdr:rowOff>
    </xdr:to>
    <xdr:graphicFrame>
      <xdr:nvGraphicFramePr>
        <xdr:cNvPr id="2" name="图表 1"/>
        <xdr:cNvGraphicFramePr/>
      </xdr:nvGraphicFramePr>
      <xdr:xfrm>
        <a:off x="4582160" y="17780"/>
        <a:ext cx="4345940" cy="292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24130</xdr:colOff>
      <xdr:row>1</xdr:row>
      <xdr:rowOff>8255</xdr:rowOff>
    </xdr:from>
    <xdr:to>
      <xdr:col>17</xdr:col>
      <xdr:colOff>49530</xdr:colOff>
      <xdr:row>19</xdr:row>
      <xdr:rowOff>15875</xdr:rowOff>
    </xdr:to>
    <xdr:graphicFrame>
      <xdr:nvGraphicFramePr>
        <xdr:cNvPr id="2" name="图表 1"/>
        <xdr:cNvGraphicFramePr/>
      </xdr:nvGraphicFramePr>
      <xdr:xfrm>
        <a:off x="13321030" y="191135"/>
        <a:ext cx="4345940" cy="32956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279400</xdr:colOff>
      <xdr:row>8</xdr:row>
      <xdr:rowOff>101600</xdr:rowOff>
    </xdr:from>
    <xdr:to>
      <xdr:col>12</xdr:col>
      <xdr:colOff>171450</xdr:colOff>
      <xdr:row>25</xdr:row>
      <xdr:rowOff>15875</xdr:rowOff>
    </xdr:to>
    <xdr:graphicFrame>
      <xdr:nvGraphicFramePr>
        <xdr:cNvPr id="2" name="图表 1"/>
        <xdr:cNvGraphicFramePr/>
      </xdr:nvGraphicFramePr>
      <xdr:xfrm>
        <a:off x="4591685" y="1564640"/>
        <a:ext cx="4829810" cy="3023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279400</xdr:colOff>
      <xdr:row>8</xdr:row>
      <xdr:rowOff>101600</xdr:rowOff>
    </xdr:from>
    <xdr:to>
      <xdr:col>11</xdr:col>
      <xdr:colOff>304800</xdr:colOff>
      <xdr:row>24</xdr:row>
      <xdr:rowOff>101600</xdr:rowOff>
    </xdr:to>
    <xdr:graphicFrame>
      <xdr:nvGraphicFramePr>
        <xdr:cNvPr id="2" name="图表 1"/>
        <xdr:cNvGraphicFramePr/>
      </xdr:nvGraphicFramePr>
      <xdr:xfrm>
        <a:off x="4591685" y="1564640"/>
        <a:ext cx="4345940" cy="292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4</xdr:col>
      <xdr:colOff>279400</xdr:colOff>
      <xdr:row>8</xdr:row>
      <xdr:rowOff>101600</xdr:rowOff>
    </xdr:from>
    <xdr:to>
      <xdr:col>11</xdr:col>
      <xdr:colOff>304800</xdr:colOff>
      <xdr:row>24</xdr:row>
      <xdr:rowOff>101600</xdr:rowOff>
    </xdr:to>
    <xdr:graphicFrame>
      <xdr:nvGraphicFramePr>
        <xdr:cNvPr id="2" name="图表 1"/>
        <xdr:cNvGraphicFramePr/>
      </xdr:nvGraphicFramePr>
      <xdr:xfrm>
        <a:off x="4445635" y="1564640"/>
        <a:ext cx="4345940" cy="292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279400</xdr:colOff>
      <xdr:row>8</xdr:row>
      <xdr:rowOff>101600</xdr:rowOff>
    </xdr:from>
    <xdr:to>
      <xdr:col>11</xdr:col>
      <xdr:colOff>304800</xdr:colOff>
      <xdr:row>24</xdr:row>
      <xdr:rowOff>101600</xdr:rowOff>
    </xdr:to>
    <xdr:graphicFrame>
      <xdr:nvGraphicFramePr>
        <xdr:cNvPr id="2" name="图表 1"/>
        <xdr:cNvGraphicFramePr/>
      </xdr:nvGraphicFramePr>
      <xdr:xfrm>
        <a:off x="2748280" y="1564640"/>
        <a:ext cx="4345940" cy="292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dministrator\Documents\WeChat%20Files\wxid_ya3t64lwp2qw22\FileStorage\File\2024-08\2024&#24180;&#38598;&#25104;&#30005;&#36335;&#20225;&#19994;&#34917;&#36148;&#36164;&#260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审定金额-公司+审定说明"/>
      <sheetName val="Sheet1"/>
    </sheetNames>
    <sheetDataSet>
      <sheetData sheetId="0"/>
      <sheetData sheetId="1">
        <row r="1">
          <cell r="B1" t="str">
            <v>公司名称</v>
          </cell>
          <cell r="C1" t="str">
            <v>街道</v>
          </cell>
        </row>
        <row r="2">
          <cell r="B2" t="str">
            <v>深圳奇思微电子有限公司</v>
          </cell>
          <cell r="C2" t="str">
            <v>南湾街道下李朗社区</v>
          </cell>
        </row>
        <row r="3">
          <cell r="B3" t="str">
            <v>深圳市芯海微电子有限公司</v>
          </cell>
          <cell r="C3" t="str">
            <v>宝龙街道宝龙社区</v>
          </cell>
        </row>
        <row r="4">
          <cell r="B4" t="str">
            <v>深圳市芯睿视科技有限公司</v>
          </cell>
          <cell r="C4" t="str">
            <v>横岗街道四联社区</v>
          </cell>
        </row>
        <row r="5">
          <cell r="B5" t="str">
            <v>深圳市纽瑞芯科技有限公司</v>
          </cell>
          <cell r="C5" t="str">
            <v>坂田街道岗头社区</v>
          </cell>
        </row>
        <row r="6">
          <cell r="B6" t="str">
            <v>深圳市矽昊智能科技有限公司</v>
          </cell>
          <cell r="C6" t="str">
            <v>横岗街道六约社区</v>
          </cell>
        </row>
        <row r="7">
          <cell r="B7" t="str">
            <v>气派科技股份有限公司</v>
          </cell>
          <cell r="C7" t="str">
            <v>平湖街道辅城坳社区</v>
          </cell>
        </row>
        <row r="8">
          <cell r="B8" t="str">
            <v>深圳市诚芯微科技股份有限公司</v>
          </cell>
          <cell r="C8" t="str">
            <v>南湾街道下李朗社区</v>
          </cell>
        </row>
        <row r="9">
          <cell r="B9" t="str">
            <v>深圳米飞泰克科技股份有限公司</v>
          </cell>
          <cell r="C9" t="str">
            <v>宝龙街道宝龙社区</v>
          </cell>
        </row>
        <row r="10">
          <cell r="B10" t="str">
            <v>威宇佳半导体设备有限公司</v>
          </cell>
          <cell r="C10" t="str">
            <v>宝龙街道宝龙社区</v>
          </cell>
        </row>
        <row r="11">
          <cell r="B11" t="str">
            <v>深圳市英臣科技有限公司</v>
          </cell>
          <cell r="C11" t="str">
            <v>坂田街道南坑社区</v>
          </cell>
        </row>
        <row r="12">
          <cell r="B12" t="str">
            <v>深圳超盈智能科技有限公司</v>
          </cell>
          <cell r="C12" t="str">
            <v>坂田街道象角塘社区</v>
          </cell>
        </row>
        <row r="13">
          <cell r="B13" t="str">
            <v>矽电半导体设备（深圳）股份有限公司</v>
          </cell>
          <cell r="C13" t="str">
            <v>龙城街道黄阁坑社区</v>
          </cell>
        </row>
        <row r="14">
          <cell r="B14" t="str">
            <v>深圳朗田亩半导体科技有限公司</v>
          </cell>
          <cell r="C14" t="str">
            <v>吉华街道上李朗社区</v>
          </cell>
        </row>
        <row r="15">
          <cell r="B15" t="str">
            <v>深圳方正微电子有限公司</v>
          </cell>
          <cell r="C15" t="str">
            <v>龙街道宝龙社区</v>
          </cell>
        </row>
        <row r="16">
          <cell r="B16" t="str">
            <v>深圳市鹏进高科技有限公司</v>
          </cell>
          <cell r="C16" t="str">
            <v>平湖街道山厦社区</v>
          </cell>
        </row>
        <row r="17">
          <cell r="B17" t="str">
            <v>深圳锐越微技术有限公司</v>
          </cell>
          <cell r="C17" t="str">
            <v>龙城街道黄阁坑社区</v>
          </cell>
        </row>
        <row r="18">
          <cell r="B18" t="str">
            <v>深圳吉华微特电子有限公司</v>
          </cell>
          <cell r="C18" t="str">
            <v>龙城街道黄阁坑社区</v>
          </cell>
        </row>
        <row r="19">
          <cell r="B19" t="str">
            <v>深圳芯能半导体技术有限公司</v>
          </cell>
          <cell r="C19" t="str">
            <v>宝龙街道宝龙社区</v>
          </cell>
        </row>
        <row r="20">
          <cell r="B20" t="str">
            <v>深圳市万和科技股份有限公司</v>
          </cell>
          <cell r="C20" t="str">
            <v>宝龙街道宝龙社区</v>
          </cell>
        </row>
        <row r="21">
          <cell r="B21" t="str">
            <v>深圳市愿力创科技有限公司</v>
          </cell>
          <cell r="C21" t="str">
            <v>宝龙街道宝龙社区</v>
          </cell>
        </row>
        <row r="22">
          <cell r="B22" t="str">
            <v>深圳云天励飞技术股份有限公司</v>
          </cell>
          <cell r="C22" t="str">
            <v>龙城街道尚景社区</v>
          </cell>
        </row>
        <row r="23">
          <cell r="B23" t="str">
            <v>深圳三地一芯电子股份有限公司</v>
          </cell>
          <cell r="C23" t="str">
            <v>坂田街道岗头社区</v>
          </cell>
        </row>
        <row r="24">
          <cell r="B24" t="str">
            <v>深圳电通纬创微电子股份有限公司</v>
          </cell>
          <cell r="C24" t="str">
            <v>平湖街道力昌社区</v>
          </cell>
        </row>
        <row r="25">
          <cell r="B25" t="str">
            <v>科讯工业制造(深圳)有限公司</v>
          </cell>
          <cell r="C25" t="str">
            <v>宝龙街道同德社区</v>
          </cell>
        </row>
        <row r="26">
          <cell r="B26" t="str">
            <v>深圳德芯微电股份有限公司</v>
          </cell>
          <cell r="C26" t="str">
            <v>宝龙街道宝龙社区</v>
          </cell>
        </row>
        <row r="27">
          <cell r="B27" t="str">
            <v>芯天下技术股份有限公司</v>
          </cell>
          <cell r="C27" t="str">
            <v>坂田街道南坑社区</v>
          </cell>
        </row>
        <row r="28">
          <cell r="B28" t="str">
            <v>深圳市创芯微微电子股份有限公司</v>
          </cell>
          <cell r="C28" t="str">
            <v>宝龙街道宝龙社区</v>
          </cell>
        </row>
        <row r="29">
          <cell r="B29" t="str">
            <v>华润赛美科微电子（深圳）有限公司</v>
          </cell>
          <cell r="C29" t="str">
            <v>宝龙街道宝龙社区</v>
          </cell>
        </row>
        <row r="30">
          <cell r="B30" t="str">
            <v>深圳深爱半导体股份有限公司</v>
          </cell>
          <cell r="C30" t="str">
            <v>宝龙街道宝龙社区</v>
          </cell>
        </row>
        <row r="31">
          <cell r="B31" t="str">
            <v>汇能微电子技术（深圳）有限公司</v>
          </cell>
          <cell r="C31" t="str">
            <v>平湖街道禾花社区</v>
          </cell>
        </row>
        <row r="32">
          <cell r="B32" t="str">
            <v>深圳市飞仙智能科技有限公司</v>
          </cell>
          <cell r="C32" t="str">
            <v>吉华街道甘坑社区</v>
          </cell>
        </row>
        <row r="33">
          <cell r="B33" t="str">
            <v>天芯互联科技有限公司</v>
          </cell>
          <cell r="C33" t="str">
            <v>坪地街道坪西社区</v>
          </cell>
        </row>
        <row r="34">
          <cell r="B34" t="str">
            <v>深圳市立德电控科技有限公司</v>
          </cell>
          <cell r="C34" t="str">
            <v>宝龙街道宝龙社区</v>
          </cell>
        </row>
        <row r="35">
          <cell r="B35" t="str">
            <v>深圳芯智向电子科技有限公司</v>
          </cell>
          <cell r="C35" t="str">
            <v>龙城街道黄阁坑社区</v>
          </cell>
        </row>
        <row r="36">
          <cell r="B36" t="str">
            <v>深圳市卓然电子有限公司</v>
          </cell>
          <cell r="C36" t="str">
            <v>龙岗街道南联社区</v>
          </cell>
        </row>
        <row r="37">
          <cell r="B37" t="str">
            <v>深圳市芯波微电子有限公司</v>
          </cell>
          <cell r="C37" t="str">
            <v>坂田街道岗头社区</v>
          </cell>
        </row>
        <row r="38">
          <cell r="B38" t="str">
            <v>视梵微电子（深圳）有限公司</v>
          </cell>
          <cell r="C38" t="str">
            <v>坂田街道马安堂社区</v>
          </cell>
        </row>
        <row r="39">
          <cell r="B39" t="str">
            <v>深圳华大北斗科技有限公司</v>
          </cell>
          <cell r="C39" t="str">
            <v>坂田街道南坑社区</v>
          </cell>
        </row>
        <row r="40">
          <cell r="B40" t="str">
            <v>深圳市宏瀚微电子有限公司</v>
          </cell>
          <cell r="C40" t="str">
            <v>坂田街道万科城社区</v>
          </cell>
        </row>
        <row r="41">
          <cell r="B41" t="str">
            <v>深圳市敦为技术有限公司</v>
          </cell>
          <cell r="C41" t="str">
            <v>平湖街道山厦社区</v>
          </cell>
        </row>
        <row r="42">
          <cell r="B42" t="str">
            <v>胜科纳米（深圳）有限公司</v>
          </cell>
          <cell r="C42" t="str">
            <v>横岗街道四联社区</v>
          </cell>
        </row>
        <row r="43">
          <cell r="B43" t="str">
            <v>深圳市芯都半导体有限公司</v>
          </cell>
          <cell r="C43" t="str">
            <v>龙岗街道龙西社区</v>
          </cell>
        </row>
        <row r="44">
          <cell r="B44" t="str">
            <v>深圳市鹏芯微集成电路制造有限公司</v>
          </cell>
          <cell r="C44" t="str">
            <v>平湖街道山厦社区</v>
          </cell>
        </row>
        <row r="45">
          <cell r="B45" t="str">
            <v>合计</v>
          </cell>
          <cell r="C45">
            <v>0</v>
          </cell>
        </row>
      </sheetData>
    </sheetDataSet>
  </externalBook>
</externalLink>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25400" cap="flat">
          <a:solidFill>
            <a:schemeClr val="accent1"/>
          </a:solidFill>
          <a:prstDash val="solid"/>
          <a:round/>
        </a:ln>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2"/>
  <sheetViews>
    <sheetView showGridLines="0" tabSelected="1" view="pageBreakPreview" zoomScale="90" zoomScaleNormal="100" workbookViewId="0">
      <selection activeCell="F6" sqref="F6"/>
    </sheetView>
  </sheetViews>
  <sheetFormatPr defaultColWidth="6" defaultRowHeight="14.4" outlineLevelCol="7"/>
  <cols>
    <col min="1" max="1" width="6" style="10" customWidth="1"/>
    <col min="2" max="2" width="35.3055555555556" style="13" customWidth="1"/>
    <col min="3" max="3" width="52.8333333333333" style="10" customWidth="1"/>
    <col min="4" max="4" width="16.4444444444444" style="45" customWidth="1"/>
    <col min="5" max="5" width="19.6203703703704" style="45" customWidth="1"/>
    <col min="6" max="6" width="6" style="40" customWidth="1"/>
    <col min="7" max="7" width="22.8796296296296" style="10" customWidth="1"/>
    <col min="8" max="8" width="6" style="10" customWidth="1"/>
    <col min="9" max="16384" width="6" style="40"/>
  </cols>
  <sheetData>
    <row r="1" ht="47" customHeight="1" spans="1:8">
      <c r="A1" s="46" t="s">
        <v>0</v>
      </c>
      <c r="B1" s="46"/>
      <c r="C1" s="46"/>
      <c r="D1" s="46"/>
      <c r="E1" s="46"/>
    </row>
    <row r="2" ht="28.8" spans="1:8">
      <c r="A2" s="47" t="s">
        <v>1</v>
      </c>
      <c r="B2" s="47" t="s">
        <v>2</v>
      </c>
      <c r="C2" s="47" t="s">
        <v>3</v>
      </c>
      <c r="D2" s="48" t="s">
        <v>4</v>
      </c>
      <c r="E2" s="48" t="s">
        <v>5</v>
      </c>
    </row>
    <row r="3" s="10" customFormat="1" ht="30" customHeight="1" spans="1:8">
      <c r="A3" s="49">
        <v>1</v>
      </c>
      <c r="B3" s="50" t="s">
        <v>6</v>
      </c>
      <c r="C3" s="51" t="s">
        <v>7</v>
      </c>
      <c r="D3" s="52">
        <v>0.2268</v>
      </c>
      <c r="E3" s="53">
        <f>SUM(D3:D4)</f>
        <v>3.361</v>
      </c>
    </row>
    <row r="4" s="10" customFormat="1" ht="30" customHeight="1" spans="1:8">
      <c r="A4" s="54"/>
      <c r="B4" s="54"/>
      <c r="C4" s="55" t="s">
        <v>8</v>
      </c>
      <c r="D4" s="56">
        <v>3.1342</v>
      </c>
      <c r="E4" s="52"/>
    </row>
    <row r="5" s="10" customFormat="1" ht="30" customHeight="1" spans="1:8">
      <c r="A5" s="57">
        <v>2</v>
      </c>
      <c r="B5" s="54" t="s">
        <v>9</v>
      </c>
      <c r="C5" s="55" t="s">
        <v>7</v>
      </c>
      <c r="D5" s="56">
        <v>8.32</v>
      </c>
      <c r="E5" s="58">
        <f>SUM(D5:D6)</f>
        <v>31.9686</v>
      </c>
    </row>
    <row r="6" s="10" customFormat="1" ht="30" customHeight="1" spans="1:8">
      <c r="A6" s="54"/>
      <c r="B6" s="54"/>
      <c r="C6" s="24" t="s">
        <v>10</v>
      </c>
      <c r="D6" s="56">
        <v>23.6486</v>
      </c>
      <c r="E6" s="52"/>
    </row>
    <row r="7" s="10" customFormat="1" ht="30" customHeight="1" spans="1:8">
      <c r="A7" s="57">
        <v>3</v>
      </c>
      <c r="B7" s="23" t="s">
        <v>11</v>
      </c>
      <c r="C7" s="24" t="s">
        <v>7</v>
      </c>
      <c r="D7" s="56">
        <v>8.1127</v>
      </c>
      <c r="E7" s="58">
        <f>SUM(D7:D8)</f>
        <v>9.6798</v>
      </c>
    </row>
    <row r="8" s="10" customFormat="1" ht="30" customHeight="1" spans="1:8">
      <c r="A8" s="54"/>
      <c r="B8" s="23"/>
      <c r="C8" s="24" t="s">
        <v>8</v>
      </c>
      <c r="D8" s="56">
        <v>1.5671</v>
      </c>
      <c r="E8" s="52"/>
    </row>
    <row r="9" ht="30" customHeight="1" spans="1:8">
      <c r="A9" s="57">
        <v>4</v>
      </c>
      <c r="B9" s="59" t="s">
        <v>12</v>
      </c>
      <c r="C9" s="24" t="s">
        <v>8</v>
      </c>
      <c r="D9" s="56">
        <v>10.9698</v>
      </c>
      <c r="E9" s="56">
        <f>SUM(D9)</f>
        <v>10.9698</v>
      </c>
    </row>
    <row r="10" customFormat="1" ht="30" customHeight="1" spans="1:8">
      <c r="A10" s="57">
        <v>5</v>
      </c>
      <c r="B10" s="54" t="s">
        <v>13</v>
      </c>
      <c r="C10" s="24" t="s">
        <v>7</v>
      </c>
      <c r="D10" s="56">
        <v>3.0287</v>
      </c>
      <c r="E10" s="58">
        <f>SUM(D10:D12)</f>
        <v>7.5499</v>
      </c>
      <c r="G10" s="40"/>
      <c r="H10" s="40"/>
    </row>
    <row r="11" customFormat="1" ht="30" customHeight="1" spans="1:8">
      <c r="A11" s="57"/>
      <c r="B11" s="54"/>
      <c r="C11" s="24" t="s">
        <v>8</v>
      </c>
      <c r="D11" s="56">
        <v>0.7835</v>
      </c>
      <c r="E11" s="53"/>
      <c r="G11" s="40"/>
      <c r="H11" s="40"/>
    </row>
    <row r="12" customFormat="1" ht="30" customHeight="1" spans="1:8">
      <c r="A12" s="57"/>
      <c r="B12" s="54"/>
      <c r="C12" s="24" t="s">
        <v>10</v>
      </c>
      <c r="D12" s="56">
        <v>3.7377</v>
      </c>
      <c r="E12" s="52"/>
      <c r="G12" s="40"/>
      <c r="H12" s="40"/>
    </row>
    <row r="13" s="10" customFormat="1" ht="30" customHeight="1" spans="1:8">
      <c r="A13" s="57">
        <v>6</v>
      </c>
      <c r="B13" s="60" t="s">
        <v>14</v>
      </c>
      <c r="C13" s="24" t="s">
        <v>15</v>
      </c>
      <c r="D13" s="56">
        <v>78.356</v>
      </c>
      <c r="E13" s="56">
        <f>SUM(D13)</f>
        <v>78.356</v>
      </c>
    </row>
    <row r="14" ht="30" customHeight="1" spans="1:8">
      <c r="A14" s="57">
        <v>7</v>
      </c>
      <c r="B14" s="23" t="s">
        <v>16</v>
      </c>
      <c r="C14" s="24" t="s">
        <v>8</v>
      </c>
      <c r="D14" s="56">
        <v>10.9698</v>
      </c>
      <c r="E14" s="56">
        <f>SUM(D14)</f>
        <v>10.9698</v>
      </c>
    </row>
    <row r="15" ht="30" customHeight="1" spans="1:8">
      <c r="A15" s="57">
        <v>8</v>
      </c>
      <c r="B15" s="54" t="s">
        <v>17</v>
      </c>
      <c r="C15" s="24" t="s">
        <v>8</v>
      </c>
      <c r="D15" s="56">
        <v>9.4027</v>
      </c>
      <c r="E15" s="56">
        <f>SUM(D15)</f>
        <v>9.4027</v>
      </c>
    </row>
    <row r="16" s="10" customFormat="1" ht="30" customHeight="1" spans="1:8">
      <c r="A16" s="57">
        <v>9</v>
      </c>
      <c r="B16" s="23" t="s">
        <v>18</v>
      </c>
      <c r="C16" s="24" t="s">
        <v>19</v>
      </c>
      <c r="D16" s="56">
        <v>78.356</v>
      </c>
      <c r="E16" s="58">
        <f>SUM(D16:D18)</f>
        <v>261.709</v>
      </c>
    </row>
    <row r="17" s="10" customFormat="1" ht="30" customHeight="1" spans="1:8">
      <c r="A17" s="57"/>
      <c r="B17" s="23"/>
      <c r="C17" s="24" t="s">
        <v>8</v>
      </c>
      <c r="D17" s="56">
        <v>144.175</v>
      </c>
      <c r="E17" s="53"/>
    </row>
    <row r="18" s="10" customFormat="1" ht="30" customHeight="1" spans="1:8">
      <c r="A18" s="57"/>
      <c r="B18" s="24"/>
      <c r="C18" s="24" t="s">
        <v>7</v>
      </c>
      <c r="D18" s="56">
        <v>39.178</v>
      </c>
      <c r="E18" s="52"/>
      <c r="G18" s="61"/>
    </row>
    <row r="19" ht="30" customHeight="1" spans="1:8">
      <c r="A19" s="62">
        <v>10</v>
      </c>
      <c r="B19" s="63" t="s">
        <v>20</v>
      </c>
      <c r="C19" s="24" t="s">
        <v>10</v>
      </c>
      <c r="D19" s="56">
        <v>77.5254</v>
      </c>
      <c r="E19" s="58">
        <f>SUM(D19:D22)</f>
        <v>141.5303</v>
      </c>
    </row>
    <row r="20" ht="30" customHeight="1" spans="1:8">
      <c r="A20" s="64"/>
      <c r="B20" s="65"/>
      <c r="C20" s="24" t="s">
        <v>8</v>
      </c>
      <c r="D20" s="56">
        <v>45.4464</v>
      </c>
      <c r="E20" s="53"/>
    </row>
    <row r="21" ht="30" customHeight="1" spans="1:8">
      <c r="A21" s="64"/>
      <c r="B21" s="65"/>
      <c r="C21" s="24" t="s">
        <v>7</v>
      </c>
      <c r="D21" s="56">
        <v>17.9317</v>
      </c>
      <c r="E21" s="53"/>
    </row>
    <row r="22" ht="30" customHeight="1" spans="1:8">
      <c r="A22" s="49"/>
      <c r="B22" s="50"/>
      <c r="C22" s="24" t="s">
        <v>19</v>
      </c>
      <c r="D22" s="56">
        <v>0.6268</v>
      </c>
      <c r="E22" s="52"/>
    </row>
    <row r="23" ht="30" customHeight="1" spans="1:8">
      <c r="A23" s="57">
        <v>11</v>
      </c>
      <c r="B23" s="54" t="s">
        <v>21</v>
      </c>
      <c r="C23" s="24" t="s">
        <v>8</v>
      </c>
      <c r="D23" s="56">
        <v>1.5671</v>
      </c>
      <c r="E23" s="56">
        <f>SUM(D23)</f>
        <v>1.5671</v>
      </c>
    </row>
    <row r="24" ht="30" customHeight="1" spans="1:8">
      <c r="A24" s="57">
        <v>12</v>
      </c>
      <c r="B24" s="54" t="s">
        <v>22</v>
      </c>
      <c r="C24" s="24" t="s">
        <v>7</v>
      </c>
      <c r="D24" s="56">
        <v>8.2201</v>
      </c>
      <c r="E24" s="56">
        <f>SUM(D24)</f>
        <v>8.2201</v>
      </c>
      <c r="G24" s="40"/>
      <c r="H24" s="40"/>
    </row>
    <row r="25" ht="30" customHeight="1" spans="1:8">
      <c r="A25" s="57">
        <v>13</v>
      </c>
      <c r="B25" s="54" t="s">
        <v>23</v>
      </c>
      <c r="C25" s="24" t="s">
        <v>7</v>
      </c>
      <c r="D25" s="56">
        <v>1.1076</v>
      </c>
      <c r="E25" s="58">
        <f>SUM(D25:D26)</f>
        <v>7.5841</v>
      </c>
    </row>
    <row r="26" ht="30" customHeight="1" spans="1:8">
      <c r="A26" s="57"/>
      <c r="B26" s="54"/>
      <c r="C26" s="24" t="s">
        <v>10</v>
      </c>
      <c r="D26" s="56">
        <v>6.4765</v>
      </c>
      <c r="E26" s="52"/>
    </row>
    <row r="27" ht="30" customHeight="1" spans="1:8">
      <c r="A27" s="63" t="s">
        <v>24</v>
      </c>
      <c r="B27" s="63" t="s">
        <v>25</v>
      </c>
      <c r="C27" s="24" t="s">
        <v>7</v>
      </c>
      <c r="D27" s="56">
        <v>0.6155</v>
      </c>
      <c r="E27" s="58">
        <f>SUM(D27:D29)</f>
        <v>40.3734</v>
      </c>
    </row>
    <row r="28" ht="30" customHeight="1" spans="1:8">
      <c r="A28" s="65"/>
      <c r="B28" s="65"/>
      <c r="C28" s="24" t="s">
        <v>19</v>
      </c>
      <c r="D28" s="56">
        <v>17.9515</v>
      </c>
      <c r="E28" s="53"/>
    </row>
    <row r="29" ht="30" customHeight="1" spans="1:8">
      <c r="A29" s="50"/>
      <c r="B29" s="50"/>
      <c r="C29" s="24" t="s">
        <v>10</v>
      </c>
      <c r="D29" s="56">
        <v>21.8064</v>
      </c>
      <c r="E29" s="52"/>
    </row>
    <row r="30" ht="30" customHeight="1" spans="1:8">
      <c r="A30" s="63" t="s">
        <v>26</v>
      </c>
      <c r="B30" s="23" t="s">
        <v>27</v>
      </c>
      <c r="C30" s="24" t="s">
        <v>19</v>
      </c>
      <c r="D30" s="56">
        <v>4.8469</v>
      </c>
      <c r="E30" s="58">
        <f>SUM(D30:D33)</f>
        <v>87.9797</v>
      </c>
    </row>
    <row r="31" ht="30" customHeight="1" spans="1:8">
      <c r="A31" s="65"/>
      <c r="B31" s="23"/>
      <c r="C31" s="24" t="s">
        <v>15</v>
      </c>
      <c r="D31" s="56">
        <v>51.6083</v>
      </c>
      <c r="E31" s="53"/>
    </row>
    <row r="32" ht="30" customHeight="1" spans="1:8">
      <c r="A32" s="65"/>
      <c r="B32" s="23"/>
      <c r="C32" s="24" t="s">
        <v>7</v>
      </c>
      <c r="D32" s="56">
        <v>2.5328</v>
      </c>
      <c r="E32" s="53"/>
    </row>
    <row r="33" ht="30" customHeight="1" spans="1:5">
      <c r="A33" s="50"/>
      <c r="B33" s="23"/>
      <c r="C33" s="24" t="s">
        <v>8</v>
      </c>
      <c r="D33" s="56">
        <v>28.9917</v>
      </c>
      <c r="E33" s="52"/>
    </row>
    <row r="34" ht="30" customHeight="1" spans="1:5">
      <c r="A34" s="57">
        <v>16</v>
      </c>
      <c r="B34" s="54" t="s">
        <v>28</v>
      </c>
      <c r="C34" s="24" t="s">
        <v>29</v>
      </c>
      <c r="D34" s="56">
        <v>78.356</v>
      </c>
      <c r="E34" s="56">
        <f>SUM(D34)</f>
        <v>78.356</v>
      </c>
    </row>
    <row r="35" ht="30" customHeight="1" spans="1:5">
      <c r="A35" s="62">
        <v>17</v>
      </c>
      <c r="B35" s="23" t="s">
        <v>30</v>
      </c>
      <c r="C35" s="24" t="s">
        <v>19</v>
      </c>
      <c r="D35" s="56">
        <v>10.4012</v>
      </c>
      <c r="E35" s="58">
        <f>SUM(D35:D37)</f>
        <v>23.7391</v>
      </c>
    </row>
    <row r="36" ht="30" customHeight="1" spans="1:5">
      <c r="A36" s="64"/>
      <c r="B36" s="23"/>
      <c r="C36" s="24" t="s">
        <v>7</v>
      </c>
      <c r="D36" s="56">
        <v>6.0714</v>
      </c>
      <c r="E36" s="53"/>
    </row>
    <row r="37" ht="30" customHeight="1" spans="1:5">
      <c r="A37" s="49"/>
      <c r="B37" s="23"/>
      <c r="C37" s="24" t="s">
        <v>10</v>
      </c>
      <c r="D37" s="56">
        <v>7.2665</v>
      </c>
      <c r="E37" s="52"/>
    </row>
    <row r="38" ht="30" customHeight="1" spans="1:5">
      <c r="A38" s="57">
        <v>18</v>
      </c>
      <c r="B38" s="54" t="s">
        <v>31</v>
      </c>
      <c r="C38" s="24" t="s">
        <v>8</v>
      </c>
      <c r="D38" s="56">
        <v>1.5671</v>
      </c>
      <c r="E38" s="58">
        <f>SUM(D38:D39)</f>
        <v>2.7653</v>
      </c>
    </row>
    <row r="39" ht="30" customHeight="1" spans="1:5">
      <c r="A39" s="57"/>
      <c r="B39" s="54"/>
      <c r="C39" s="24" t="s">
        <v>10</v>
      </c>
      <c r="D39" s="56">
        <v>1.1982</v>
      </c>
      <c r="E39" s="52"/>
    </row>
    <row r="40" ht="30" customHeight="1" spans="1:5">
      <c r="A40" s="57">
        <v>19</v>
      </c>
      <c r="B40" s="54" t="s">
        <v>32</v>
      </c>
      <c r="C40" s="24" t="s">
        <v>7</v>
      </c>
      <c r="D40" s="56">
        <v>0.2411</v>
      </c>
      <c r="E40" s="56">
        <f>SUM(D40)</f>
        <v>0.2411</v>
      </c>
    </row>
    <row r="41" ht="30" customHeight="1" spans="1:5">
      <c r="A41" s="57">
        <v>20</v>
      </c>
      <c r="B41" s="54" t="s">
        <v>33</v>
      </c>
      <c r="C41" s="24" t="s">
        <v>8</v>
      </c>
      <c r="D41" s="56">
        <v>3.9178</v>
      </c>
      <c r="E41" s="56">
        <f>SUM(D41)</f>
        <v>3.9178</v>
      </c>
    </row>
    <row r="42" ht="30" customHeight="1" spans="1:5">
      <c r="A42" s="57">
        <v>21</v>
      </c>
      <c r="B42" s="54" t="s">
        <v>34</v>
      </c>
      <c r="C42" s="24" t="s">
        <v>8</v>
      </c>
      <c r="D42" s="56">
        <v>0.7835</v>
      </c>
      <c r="E42" s="56">
        <f>SUM(D42)</f>
        <v>0.7835</v>
      </c>
    </row>
    <row r="43" ht="30" customHeight="1" spans="1:5">
      <c r="A43" s="62">
        <v>22</v>
      </c>
      <c r="B43" s="66" t="s">
        <v>35</v>
      </c>
      <c r="C43" s="24" t="s">
        <v>19</v>
      </c>
      <c r="D43" s="56">
        <v>22.2687</v>
      </c>
      <c r="E43" s="58">
        <f>SUM(D43:D45)</f>
        <v>110.8382</v>
      </c>
    </row>
    <row r="44" ht="30" customHeight="1" spans="1:5">
      <c r="A44" s="64"/>
      <c r="B44" s="66"/>
      <c r="C44" s="24" t="s">
        <v>10</v>
      </c>
      <c r="D44" s="56">
        <v>82.2031</v>
      </c>
      <c r="E44" s="53"/>
    </row>
    <row r="45" ht="30" customHeight="1" spans="1:5">
      <c r="A45" s="49"/>
      <c r="B45" s="66"/>
      <c r="C45" s="24" t="s">
        <v>7</v>
      </c>
      <c r="D45" s="56">
        <v>6.3664</v>
      </c>
      <c r="E45" s="52"/>
    </row>
    <row r="46" ht="30" customHeight="1" spans="1:5">
      <c r="A46" s="57">
        <v>23</v>
      </c>
      <c r="B46" s="54" t="s">
        <v>36</v>
      </c>
      <c r="C46" s="24" t="s">
        <v>37</v>
      </c>
      <c r="D46" s="56">
        <v>783.56</v>
      </c>
      <c r="E46" s="58">
        <f>SUM(D46:D47)</f>
        <v>861.916</v>
      </c>
    </row>
    <row r="47" ht="30" customHeight="1" spans="1:5">
      <c r="A47" s="57"/>
      <c r="B47" s="54"/>
      <c r="C47" s="24" t="s">
        <v>19</v>
      </c>
      <c r="D47" s="56">
        <v>78.356</v>
      </c>
      <c r="E47" s="52"/>
    </row>
    <row r="48" ht="30" customHeight="1" spans="1:5">
      <c r="A48" s="57">
        <v>24</v>
      </c>
      <c r="B48" s="66" t="s">
        <v>38</v>
      </c>
      <c r="C48" s="67" t="s">
        <v>15</v>
      </c>
      <c r="D48" s="56">
        <v>78.356</v>
      </c>
      <c r="E48" s="56">
        <f>SUM(D48)</f>
        <v>78.356</v>
      </c>
    </row>
    <row r="49" ht="30" customHeight="1" spans="1:5">
      <c r="A49" s="62">
        <v>25</v>
      </c>
      <c r="B49" s="66" t="s">
        <v>39</v>
      </c>
      <c r="C49" s="67" t="s">
        <v>7</v>
      </c>
      <c r="D49" s="56">
        <v>1.3508</v>
      </c>
      <c r="E49" s="58">
        <f>SUM(D49:D51)</f>
        <v>17.2971</v>
      </c>
    </row>
    <row r="50" ht="30" customHeight="1" spans="1:5">
      <c r="A50" s="64"/>
      <c r="B50" s="66"/>
      <c r="C50" s="67" t="s">
        <v>8</v>
      </c>
      <c r="D50" s="56">
        <v>7.8356</v>
      </c>
      <c r="E50" s="53"/>
    </row>
    <row r="51" ht="30" customHeight="1" spans="1:5">
      <c r="A51" s="49"/>
      <c r="B51" s="67"/>
      <c r="C51" s="67" t="s">
        <v>10</v>
      </c>
      <c r="D51" s="56">
        <v>8.1107</v>
      </c>
      <c r="E51" s="52"/>
    </row>
    <row r="52" ht="30" customHeight="1" spans="1:5">
      <c r="A52" s="57">
        <v>26</v>
      </c>
      <c r="B52" s="23" t="s">
        <v>40</v>
      </c>
      <c r="C52" s="24" t="s">
        <v>41</v>
      </c>
      <c r="D52" s="56">
        <v>117.534</v>
      </c>
      <c r="E52" s="56">
        <f t="shared" ref="E52:E59" si="0">SUM(D52)</f>
        <v>117.534</v>
      </c>
    </row>
    <row r="53" ht="30" customHeight="1" spans="1:5">
      <c r="A53" s="57">
        <v>27</v>
      </c>
      <c r="B53" s="54" t="s">
        <v>42</v>
      </c>
      <c r="C53" s="67" t="s">
        <v>8</v>
      </c>
      <c r="D53" s="56">
        <v>0.7835</v>
      </c>
      <c r="E53" s="56">
        <f t="shared" si="0"/>
        <v>0.7835</v>
      </c>
    </row>
    <row r="54" ht="30" customHeight="1" spans="1:5">
      <c r="A54" s="57">
        <v>28</v>
      </c>
      <c r="B54" s="54" t="s">
        <v>43</v>
      </c>
      <c r="C54" s="67" t="s">
        <v>10</v>
      </c>
      <c r="D54" s="56">
        <v>3.7056</v>
      </c>
      <c r="E54" s="56">
        <f t="shared" si="0"/>
        <v>3.7056</v>
      </c>
    </row>
    <row r="55" ht="30" customHeight="1" spans="1:5">
      <c r="A55" s="57">
        <v>29</v>
      </c>
      <c r="B55" s="66" t="s">
        <v>44</v>
      </c>
      <c r="C55" s="67" t="s">
        <v>8</v>
      </c>
      <c r="D55" s="56">
        <v>20.3725</v>
      </c>
      <c r="E55" s="56">
        <f t="shared" si="0"/>
        <v>20.3725</v>
      </c>
    </row>
    <row r="56" ht="30" customHeight="1" spans="1:5">
      <c r="A56" s="57">
        <v>30</v>
      </c>
      <c r="B56" s="54" t="s">
        <v>45</v>
      </c>
      <c r="C56" s="67" t="s">
        <v>8</v>
      </c>
      <c r="D56" s="56">
        <v>3.9178</v>
      </c>
      <c r="E56" s="56">
        <f t="shared" si="0"/>
        <v>3.9178</v>
      </c>
    </row>
    <row r="57" ht="30" customHeight="1" spans="1:5">
      <c r="A57" s="57">
        <v>31</v>
      </c>
      <c r="B57" s="54" t="s">
        <v>46</v>
      </c>
      <c r="C57" s="67" t="s">
        <v>7</v>
      </c>
      <c r="D57" s="56">
        <v>9.4769</v>
      </c>
      <c r="E57" s="56">
        <f t="shared" si="0"/>
        <v>9.4769</v>
      </c>
    </row>
    <row r="58" ht="30" customHeight="1" spans="1:5">
      <c r="A58" s="54" t="s">
        <v>47</v>
      </c>
      <c r="B58" s="66" t="s">
        <v>48</v>
      </c>
      <c r="C58" s="24" t="s">
        <v>7</v>
      </c>
      <c r="D58" s="56">
        <v>19.0052</v>
      </c>
      <c r="E58" s="52">
        <f t="shared" si="0"/>
        <v>19.0052</v>
      </c>
    </row>
    <row r="59" ht="30" customHeight="1" spans="1:5">
      <c r="A59" s="54" t="s">
        <v>49</v>
      </c>
      <c r="B59" s="54" t="s">
        <v>50</v>
      </c>
      <c r="C59" s="24" t="s">
        <v>7</v>
      </c>
      <c r="D59" s="56">
        <v>39.178</v>
      </c>
      <c r="E59" s="52">
        <f t="shared" si="0"/>
        <v>39.178</v>
      </c>
    </row>
    <row r="60" ht="30" customHeight="1" spans="1:5">
      <c r="A60" s="57">
        <v>34</v>
      </c>
      <c r="B60" s="54" t="s">
        <v>51</v>
      </c>
      <c r="C60" s="24" t="s">
        <v>7</v>
      </c>
      <c r="D60" s="56">
        <v>3.6099</v>
      </c>
      <c r="E60" s="58">
        <f>SUM(D60:D60)</f>
        <v>3.6099</v>
      </c>
    </row>
    <row r="61" ht="30" customHeight="1" spans="1:5">
      <c r="A61" s="57">
        <v>35</v>
      </c>
      <c r="B61" s="68" t="s">
        <v>52</v>
      </c>
      <c r="C61" s="24" t="s">
        <v>10</v>
      </c>
      <c r="D61" s="56">
        <v>3.9149</v>
      </c>
      <c r="E61" s="53">
        <f>SUM(D61:D62)</f>
        <v>15.1801</v>
      </c>
    </row>
    <row r="62" ht="30" customHeight="1" spans="1:5">
      <c r="A62" s="57"/>
      <c r="B62" s="66"/>
      <c r="C62" s="24" t="s">
        <v>7</v>
      </c>
      <c r="D62" s="56">
        <v>11.2652</v>
      </c>
      <c r="E62" s="52"/>
    </row>
    <row r="63" ht="30" customHeight="1" spans="1:5">
      <c r="A63" s="49">
        <v>36</v>
      </c>
      <c r="B63" s="50" t="s">
        <v>53</v>
      </c>
      <c r="C63" s="24" t="s">
        <v>8</v>
      </c>
      <c r="D63" s="56">
        <v>4.7013</v>
      </c>
      <c r="E63" s="52">
        <f>SUM(D63)</f>
        <v>4.7013</v>
      </c>
    </row>
    <row r="64" ht="30" customHeight="1" spans="1:5">
      <c r="A64" s="69">
        <v>37</v>
      </c>
      <c r="B64" s="66" t="s">
        <v>54</v>
      </c>
      <c r="C64" s="67" t="s">
        <v>37</v>
      </c>
      <c r="D64" s="56">
        <v>669.6782</v>
      </c>
      <c r="E64" s="52">
        <f>SUM(D64)</f>
        <v>669.6782</v>
      </c>
    </row>
    <row r="65" ht="30" customHeight="1" spans="1:5">
      <c r="A65" s="57">
        <v>38</v>
      </c>
      <c r="B65" s="70" t="s">
        <v>55</v>
      </c>
      <c r="C65" s="24" t="s">
        <v>15</v>
      </c>
      <c r="D65" s="56">
        <v>11.2679</v>
      </c>
      <c r="E65" s="58">
        <f>SUM(D65:D65)</f>
        <v>11.2679</v>
      </c>
    </row>
    <row r="66" ht="30" customHeight="1" spans="1:5">
      <c r="A66" s="57">
        <v>39</v>
      </c>
      <c r="B66" s="66" t="s">
        <v>56</v>
      </c>
      <c r="C66" s="67" t="s">
        <v>8</v>
      </c>
      <c r="D66" s="56">
        <v>195.89</v>
      </c>
      <c r="E66" s="56">
        <f>SUM(D66)</f>
        <v>195.89</v>
      </c>
    </row>
    <row r="67" ht="30" customHeight="1" spans="1:5">
      <c r="A67" s="57">
        <v>40</v>
      </c>
      <c r="B67" s="66" t="s">
        <v>57</v>
      </c>
      <c r="C67" s="67" t="s">
        <v>8</v>
      </c>
      <c r="D67" s="56">
        <v>0.7835</v>
      </c>
      <c r="E67" s="52">
        <f>SUM(D67)</f>
        <v>0.7835</v>
      </c>
    </row>
    <row r="68" ht="30" customHeight="1" spans="1:5">
      <c r="A68" s="62">
        <v>41</v>
      </c>
      <c r="B68" s="66" t="s">
        <v>58</v>
      </c>
      <c r="C68" s="67" t="s">
        <v>8</v>
      </c>
      <c r="D68" s="56">
        <v>16.4547</v>
      </c>
      <c r="E68" s="58">
        <f>SUM(D68:D70)</f>
        <v>39.0373</v>
      </c>
    </row>
    <row r="69" ht="30" customHeight="1" spans="1:5">
      <c r="A69" s="64"/>
      <c r="B69" s="66"/>
      <c r="C69" s="67" t="s">
        <v>7</v>
      </c>
      <c r="D69" s="56">
        <v>0.3565</v>
      </c>
      <c r="E69" s="53"/>
    </row>
    <row r="70" ht="30" customHeight="1" spans="1:5">
      <c r="A70" s="49"/>
      <c r="B70" s="67"/>
      <c r="C70" s="67" t="s">
        <v>19</v>
      </c>
      <c r="D70" s="56">
        <v>22.2261</v>
      </c>
      <c r="E70" s="52"/>
    </row>
    <row r="71" ht="30" customHeight="1" spans="1:5">
      <c r="A71" s="62">
        <v>42</v>
      </c>
      <c r="B71" s="68" t="s">
        <v>59</v>
      </c>
      <c r="C71" s="67" t="s">
        <v>37</v>
      </c>
      <c r="D71" s="56">
        <v>195.89</v>
      </c>
      <c r="E71" s="58">
        <f>SUM(D71:D71)</f>
        <v>195.89</v>
      </c>
    </row>
    <row r="72" ht="30" customHeight="1" spans="1:5">
      <c r="A72" s="71" t="s">
        <v>60</v>
      </c>
      <c r="B72" s="72"/>
      <c r="C72" s="73"/>
      <c r="D72" s="74">
        <f>SUM(D3:D71)</f>
        <v>3239.4431</v>
      </c>
      <c r="E72" s="74">
        <f>SUM(E3:E71)</f>
        <v>3239.4431</v>
      </c>
    </row>
  </sheetData>
  <autoFilter xmlns:etc="http://www.wps.cn/officeDocument/2017/etCustomData" ref="A2:H72" etc:filterBottomFollowUsedRange="0">
    <extLst/>
  </autoFilter>
  <mergeCells count="50">
    <mergeCell ref="A1:E1"/>
    <mergeCell ref="A72:C72"/>
    <mergeCell ref="A3:A4"/>
    <mergeCell ref="A5:A6"/>
    <mergeCell ref="A7:A8"/>
    <mergeCell ref="A10:A12"/>
    <mergeCell ref="A16:A18"/>
    <mergeCell ref="A19:A22"/>
    <mergeCell ref="A25:A26"/>
    <mergeCell ref="A27:A29"/>
    <mergeCell ref="A30:A33"/>
    <mergeCell ref="A35:A37"/>
    <mergeCell ref="A38:A39"/>
    <mergeCell ref="A43:A45"/>
    <mergeCell ref="A46:A47"/>
    <mergeCell ref="A49:A51"/>
    <mergeCell ref="A61:A62"/>
    <mergeCell ref="A68:A70"/>
    <mergeCell ref="B3:B4"/>
    <mergeCell ref="B5:B6"/>
    <mergeCell ref="B7:B8"/>
    <mergeCell ref="B10:B12"/>
    <mergeCell ref="B16:B18"/>
    <mergeCell ref="B19:B22"/>
    <mergeCell ref="B25:B26"/>
    <mergeCell ref="B27:B29"/>
    <mergeCell ref="B30:B33"/>
    <mergeCell ref="B35:B37"/>
    <mergeCell ref="B38:B39"/>
    <mergeCell ref="B43:B45"/>
    <mergeCell ref="B46:B47"/>
    <mergeCell ref="B49:B51"/>
    <mergeCell ref="B61:B62"/>
    <mergeCell ref="B68:B70"/>
    <mergeCell ref="E3:E4"/>
    <mergeCell ref="E5:E6"/>
    <mergeCell ref="E7:E8"/>
    <mergeCell ref="E10:E12"/>
    <mergeCell ref="E16:E18"/>
    <mergeCell ref="E19:E22"/>
    <mergeCell ref="E25:E26"/>
    <mergeCell ref="E27:E29"/>
    <mergeCell ref="E30:E33"/>
    <mergeCell ref="E35:E37"/>
    <mergeCell ref="E38:E39"/>
    <mergeCell ref="E43:E45"/>
    <mergeCell ref="E46:E47"/>
    <mergeCell ref="E49:E51"/>
    <mergeCell ref="E61:E62"/>
    <mergeCell ref="E68:E70"/>
  </mergeCells>
  <pageMargins left="0.75" right="0.75" top="1" bottom="1" header="0.5" footer="0.5"/>
  <pageSetup paperSize="9" scale="67"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78"/>
  <sheetViews>
    <sheetView topLeftCell="A28" workbookViewId="0">
      <selection activeCell="F47" sqref="F47"/>
    </sheetView>
  </sheetViews>
  <sheetFormatPr defaultColWidth="9" defaultRowHeight="14.4" outlineLevelCol="5"/>
  <cols>
    <col min="1" max="1" width="4.62962962962963" customWidth="1"/>
    <col min="2" max="2" width="6.62962962962963" customWidth="1"/>
    <col min="3" max="3" width="33.75" customWidth="1"/>
    <col min="4" max="4" width="24.3796296296296" customWidth="1"/>
    <col min="5" max="5" width="22.1296296296296" customWidth="1"/>
    <col min="6" max="6" width="22" customWidth="1"/>
  </cols>
  <sheetData>
    <row r="2" spans="2:6">
      <c r="B2" s="1" t="s">
        <v>37</v>
      </c>
      <c r="C2" s="1"/>
      <c r="D2" s="1"/>
      <c r="E2" s="1"/>
      <c r="F2" s="1"/>
    </row>
    <row r="3" spans="2:6">
      <c r="B3" s="2" t="s">
        <v>1</v>
      </c>
      <c r="C3" s="2" t="s">
        <v>2</v>
      </c>
      <c r="D3" s="2" t="s">
        <v>98</v>
      </c>
      <c r="E3" s="2" t="s">
        <v>101</v>
      </c>
      <c r="F3" s="3" t="s">
        <v>102</v>
      </c>
    </row>
    <row r="4" spans="2:6">
      <c r="B4" s="1">
        <v>1</v>
      </c>
      <c r="C4" s="1" t="s">
        <v>18</v>
      </c>
      <c r="D4" s="1" t="s">
        <v>140</v>
      </c>
      <c r="E4" s="4" t="e">
        <f>项目审核一览表!#REF!</f>
        <v>#REF!</v>
      </c>
      <c r="F4" s="4" t="e">
        <f>项目审核一览表!#REF!</f>
        <v>#REF!</v>
      </c>
    </row>
    <row r="5" spans="2:6">
      <c r="B5" s="1">
        <v>2</v>
      </c>
      <c r="C5" s="1" t="s">
        <v>36</v>
      </c>
      <c r="D5" s="1" t="s">
        <v>146</v>
      </c>
      <c r="E5" s="4" t="e">
        <f>项目审核一览表!#REF!</f>
        <v>#REF!</v>
      </c>
      <c r="F5" s="4" t="e">
        <f>项目审核一览表!#REF!</f>
        <v>#REF!</v>
      </c>
    </row>
    <row r="6" spans="2:6">
      <c r="B6" s="1">
        <v>3</v>
      </c>
      <c r="C6" s="1" t="s">
        <v>59</v>
      </c>
      <c r="D6" s="1" t="s">
        <v>200</v>
      </c>
      <c r="E6" s="4" t="e">
        <f>项目审核一览表!#REF!</f>
        <v>#REF!</v>
      </c>
      <c r="F6" s="4" t="e">
        <f>项目审核一览表!#REF!</f>
        <v>#REF!</v>
      </c>
    </row>
    <row r="7" spans="2:6">
      <c r="B7" s="1">
        <v>4</v>
      </c>
      <c r="C7" s="1" t="s">
        <v>38</v>
      </c>
      <c r="D7" s="1" t="s">
        <v>201</v>
      </c>
      <c r="E7" s="4" t="e">
        <f>项目审核一览表!#REF!</f>
        <v>#REF!</v>
      </c>
      <c r="F7" s="4" t="e">
        <f>项目审核一览表!#REF!</f>
        <v>#REF!</v>
      </c>
    </row>
    <row r="10" spans="2:6">
      <c r="B10" s="1" t="s">
        <v>202</v>
      </c>
      <c r="C10" s="1"/>
      <c r="D10" s="1"/>
      <c r="E10" s="1"/>
      <c r="F10" s="1"/>
    </row>
    <row r="11" spans="2:6">
      <c r="B11" s="2" t="s">
        <v>1</v>
      </c>
      <c r="C11" s="2" t="s">
        <v>2</v>
      </c>
      <c r="D11" s="2" t="s">
        <v>98</v>
      </c>
      <c r="E11" s="2" t="s">
        <v>101</v>
      </c>
      <c r="F11" s="3" t="s">
        <v>102</v>
      </c>
    </row>
    <row r="12" spans="2:6">
      <c r="B12" s="1">
        <v>1</v>
      </c>
      <c r="C12" s="1" t="s">
        <v>59</v>
      </c>
      <c r="D12" s="1" t="s">
        <v>200</v>
      </c>
      <c r="E12" s="4" t="e">
        <f>项目审核一览表!#REF!</f>
        <v>#REF!</v>
      </c>
      <c r="F12" s="4" t="e">
        <f>项目审核一览表!#REF!</f>
        <v>#REF!</v>
      </c>
    </row>
    <row r="15" spans="2:6">
      <c r="B15" s="1" t="s">
        <v>126</v>
      </c>
      <c r="C15" s="1"/>
      <c r="D15" s="1"/>
      <c r="E15" s="1"/>
      <c r="F15" s="1"/>
    </row>
    <row r="16" spans="2:6">
      <c r="B16" s="2" t="s">
        <v>1</v>
      </c>
      <c r="C16" s="2" t="s">
        <v>2</v>
      </c>
      <c r="D16" s="2" t="s">
        <v>98</v>
      </c>
      <c r="E16" s="2" t="s">
        <v>101</v>
      </c>
      <c r="F16" s="3" t="s">
        <v>102</v>
      </c>
    </row>
    <row r="17" spans="2:6">
      <c r="B17" s="1">
        <v>1</v>
      </c>
      <c r="C17" s="5" t="s">
        <v>52</v>
      </c>
      <c r="D17" s="1" t="s">
        <v>200</v>
      </c>
      <c r="E17" s="4" t="e">
        <f>项目审核一览表!#REF!</f>
        <v>#REF!</v>
      </c>
      <c r="F17" s="4" t="e">
        <f>项目审核一览表!#REF!</f>
        <v>#REF!</v>
      </c>
    </row>
    <row r="18" spans="2:6">
      <c r="B18" s="1">
        <v>2</v>
      </c>
      <c r="C18" s="5" t="s">
        <v>22</v>
      </c>
      <c r="D18" s="1" t="s">
        <v>131</v>
      </c>
      <c r="E18" s="4" t="e">
        <f>项目审核一览表!#REF!</f>
        <v>#REF!</v>
      </c>
      <c r="F18" s="4" t="e">
        <f>项目审核一览表!#REF!</f>
        <v>#REF!</v>
      </c>
    </row>
    <row r="19" spans="2:6">
      <c r="B19" s="1">
        <v>3</v>
      </c>
      <c r="C19" s="5" t="s">
        <v>43</v>
      </c>
      <c r="D19" s="76" t="s">
        <v>134</v>
      </c>
      <c r="E19" s="4" t="e">
        <f>项目审核一览表!#REF!</f>
        <v>#REF!</v>
      </c>
      <c r="F19" s="4" t="e">
        <f>项目审核一览表!#REF!</f>
        <v>#REF!</v>
      </c>
    </row>
    <row r="20" spans="2:6">
      <c r="B20" s="1">
        <v>4</v>
      </c>
      <c r="C20" s="5" t="s">
        <v>62</v>
      </c>
      <c r="D20" s="76" t="s">
        <v>137</v>
      </c>
      <c r="E20" s="4" t="e">
        <f>项目审核一览表!#REF!</f>
        <v>#REF!</v>
      </c>
      <c r="F20" s="4" t="e">
        <f>项目审核一览表!#REF!</f>
        <v>#REF!</v>
      </c>
    </row>
    <row r="21" spans="2:6">
      <c r="B21" s="1">
        <v>5</v>
      </c>
      <c r="C21" s="5" t="s">
        <v>46</v>
      </c>
      <c r="D21" s="1" t="s">
        <v>155</v>
      </c>
      <c r="E21" s="4" t="e">
        <f>项目审核一览表!#REF!</f>
        <v>#REF!</v>
      </c>
      <c r="F21" s="4" t="e">
        <f>项目审核一览表!#REF!</f>
        <v>#REF!</v>
      </c>
    </row>
    <row r="22" spans="2:6">
      <c r="B22" s="1">
        <v>6</v>
      </c>
      <c r="C22" s="5" t="s">
        <v>64</v>
      </c>
      <c r="D22" s="1" t="s">
        <v>168</v>
      </c>
      <c r="E22" s="4" t="e">
        <f>项目审核一览表!#REF!</f>
        <v>#REF!</v>
      </c>
      <c r="F22" s="4" t="e">
        <f>项目审核一览表!#REF!</f>
        <v>#REF!</v>
      </c>
    </row>
    <row r="23" spans="2:6">
      <c r="B23" s="1">
        <v>7</v>
      </c>
      <c r="C23" s="5" t="s">
        <v>65</v>
      </c>
      <c r="D23" s="1" t="s">
        <v>174</v>
      </c>
      <c r="E23" s="4" t="e">
        <f>项目审核一览表!#REF!</f>
        <v>#REF!</v>
      </c>
      <c r="F23" s="4" t="e">
        <f>项目审核一览表!#REF!</f>
        <v>#REF!</v>
      </c>
    </row>
    <row r="24" spans="2:6">
      <c r="B24" s="1">
        <v>8</v>
      </c>
      <c r="C24" s="5" t="s">
        <v>57</v>
      </c>
      <c r="D24" s="1" t="s">
        <v>186</v>
      </c>
      <c r="E24" s="4" t="e">
        <f>项目审核一览表!#REF!</f>
        <v>#REF!</v>
      </c>
      <c r="F24" s="4" t="e">
        <f>项目审核一览表!#REF!</f>
        <v>#REF!</v>
      </c>
    </row>
    <row r="25" spans="2:6">
      <c r="B25" s="1">
        <v>9</v>
      </c>
      <c r="C25" s="5" t="s">
        <v>67</v>
      </c>
      <c r="D25" s="1" t="s">
        <v>195</v>
      </c>
      <c r="E25" s="4" t="e">
        <f>项目审核一览表!#REF!</f>
        <v>#REF!</v>
      </c>
      <c r="F25" s="4" t="e">
        <f>项目审核一览表!#REF!</f>
        <v>#REF!</v>
      </c>
    </row>
    <row r="28" spans="2:6">
      <c r="B28" s="1" t="s">
        <v>203</v>
      </c>
      <c r="C28" s="1"/>
      <c r="D28" s="1"/>
      <c r="E28" s="1"/>
      <c r="F28" s="1"/>
    </row>
    <row r="29" spans="2:6">
      <c r="B29" s="2" t="s">
        <v>1</v>
      </c>
      <c r="C29" s="2" t="s">
        <v>2</v>
      </c>
      <c r="D29" s="2" t="s">
        <v>98</v>
      </c>
      <c r="E29" s="2" t="s">
        <v>101</v>
      </c>
      <c r="F29" s="3" t="s">
        <v>102</v>
      </c>
    </row>
    <row r="30" spans="2:6">
      <c r="B30" s="1">
        <v>1</v>
      </c>
      <c r="C30" s="1" t="s">
        <v>22</v>
      </c>
      <c r="D30" s="1" t="s">
        <v>131</v>
      </c>
      <c r="E30" s="4" t="e">
        <f>项目审核一览表!#REF!</f>
        <v>#REF!</v>
      </c>
      <c r="F30" s="4" t="e">
        <f>项目审核一览表!#REF!</f>
        <v>#REF!</v>
      </c>
    </row>
    <row r="31" spans="2:6">
      <c r="B31" s="1">
        <v>2</v>
      </c>
      <c r="C31" s="1" t="s">
        <v>18</v>
      </c>
      <c r="D31" s="1" t="s">
        <v>140</v>
      </c>
      <c r="E31" s="4" t="e">
        <f>项目审核一览表!#REF!</f>
        <v>#REF!</v>
      </c>
      <c r="F31" s="4" t="e">
        <f>项目审核一览表!#REF!</f>
        <v>#REF!</v>
      </c>
    </row>
    <row r="32" spans="2:6">
      <c r="B32" s="1">
        <v>3</v>
      </c>
      <c r="C32" s="1" t="s">
        <v>75</v>
      </c>
      <c r="D32" s="1" t="s">
        <v>204</v>
      </c>
      <c r="E32" s="4" t="e">
        <f>项目审核一览表!#REF!</f>
        <v>#REF!</v>
      </c>
      <c r="F32" s="4" t="e">
        <f>项目审核一览表!#REF!</f>
        <v>#REF!</v>
      </c>
    </row>
    <row r="33" spans="2:6">
      <c r="B33" s="1">
        <v>4</v>
      </c>
      <c r="C33" s="1" t="s">
        <v>27</v>
      </c>
      <c r="D33" s="1" t="s">
        <v>205</v>
      </c>
      <c r="E33" s="4" t="e">
        <f>项目审核一览表!#REF!</f>
        <v>#REF!</v>
      </c>
      <c r="F33" s="4" t="e">
        <f>项目审核一览表!#REF!</f>
        <v>#REF!</v>
      </c>
    </row>
    <row r="37" spans="2:6">
      <c r="B37" s="1" t="s">
        <v>141</v>
      </c>
      <c r="C37" s="1"/>
      <c r="D37" s="1"/>
      <c r="E37" s="1"/>
      <c r="F37" s="1"/>
    </row>
    <row r="38" spans="2:6">
      <c r="B38" s="2" t="s">
        <v>1</v>
      </c>
      <c r="C38" s="2" t="s">
        <v>2</v>
      </c>
      <c r="D38" s="2" t="s">
        <v>98</v>
      </c>
      <c r="E38" s="2" t="s">
        <v>101</v>
      </c>
      <c r="F38" s="3" t="s">
        <v>102</v>
      </c>
    </row>
    <row r="39" spans="2:6">
      <c r="B39" s="1">
        <v>1</v>
      </c>
      <c r="C39" s="1" t="s">
        <v>18</v>
      </c>
      <c r="D39" s="1" t="s">
        <v>140</v>
      </c>
      <c r="E39" s="4" t="e">
        <f>项目审核一览表!#REF!</f>
        <v>#REF!</v>
      </c>
      <c r="F39" s="4" t="e">
        <f>项目审核一览表!#REF!</f>
        <v>#REF!</v>
      </c>
    </row>
    <row r="40" spans="2:6">
      <c r="B40" s="1">
        <v>2</v>
      </c>
      <c r="C40" s="1" t="s">
        <v>36</v>
      </c>
      <c r="D40" s="1" t="s">
        <v>146</v>
      </c>
      <c r="E40" s="4" t="e">
        <f>项目审核一览表!#REF!</f>
        <v>#REF!</v>
      </c>
      <c r="F40" s="4" t="e">
        <f>项目审核一览表!#REF!</f>
        <v>#REF!</v>
      </c>
    </row>
    <row r="41" spans="2:6">
      <c r="B41" s="1">
        <v>3</v>
      </c>
      <c r="C41" s="1" t="s">
        <v>25</v>
      </c>
      <c r="D41" s="1" t="s">
        <v>165</v>
      </c>
      <c r="E41" s="4" t="e">
        <f>项目审核一览表!#REF!</f>
        <v>#REF!</v>
      </c>
      <c r="F41" s="4" t="e">
        <f>项目审核一览表!#REF!</f>
        <v>#REF!</v>
      </c>
    </row>
    <row r="44" spans="2:6">
      <c r="B44" s="1" t="s">
        <v>112</v>
      </c>
      <c r="C44" s="1"/>
      <c r="D44" s="1"/>
      <c r="E44" s="1"/>
      <c r="F44" s="1"/>
    </row>
    <row r="45" spans="2:6">
      <c r="B45" s="2" t="s">
        <v>1</v>
      </c>
      <c r="C45" s="2" t="s">
        <v>2</v>
      </c>
      <c r="D45" s="2" t="s">
        <v>98</v>
      </c>
      <c r="E45" s="2" t="s">
        <v>101</v>
      </c>
      <c r="F45" s="3" t="s">
        <v>102</v>
      </c>
    </row>
    <row r="46" spans="2:6">
      <c r="B46" s="1">
        <v>1</v>
      </c>
      <c r="C46" s="1" t="s">
        <v>48</v>
      </c>
      <c r="D46" s="6" t="s">
        <v>117</v>
      </c>
      <c r="E46" s="4" t="e">
        <f>项目审核一览表!#REF!</f>
        <v>#REF!</v>
      </c>
      <c r="F46" s="4" t="e">
        <f>项目审核一览表!#REF!</f>
        <v>#REF!</v>
      </c>
    </row>
    <row r="47" spans="2:6">
      <c r="B47" s="1">
        <v>2</v>
      </c>
      <c r="C47" s="1" t="s">
        <v>35</v>
      </c>
      <c r="D47" s="6" t="s">
        <v>122</v>
      </c>
      <c r="E47" s="4" t="e">
        <f>项目审核一览表!#REF!</f>
        <v>#REF!</v>
      </c>
      <c r="F47" s="4" t="e">
        <f>项目审核一览表!#REF!</f>
        <v>#REF!</v>
      </c>
    </row>
    <row r="48" spans="2:6">
      <c r="B48" s="1">
        <v>3</v>
      </c>
      <c r="C48" s="1" t="s">
        <v>52</v>
      </c>
      <c r="D48" s="6" t="s">
        <v>125</v>
      </c>
      <c r="E48" s="4" t="e">
        <f>项目审核一览表!#REF!</f>
        <v>#REF!</v>
      </c>
      <c r="F48" s="4" t="e">
        <f>项目审核一览表!#REF!</f>
        <v>#REF!</v>
      </c>
    </row>
    <row r="49" spans="2:6">
      <c r="B49" s="1">
        <v>4</v>
      </c>
      <c r="C49" s="1" t="s">
        <v>43</v>
      </c>
      <c r="D49" s="77" t="s">
        <v>134</v>
      </c>
      <c r="E49" s="4" t="e">
        <f>项目审核一览表!#REF!</f>
        <v>#REF!</v>
      </c>
      <c r="F49" s="4" t="e">
        <f>项目审核一览表!#REF!</f>
        <v>#REF!</v>
      </c>
    </row>
    <row r="50" spans="2:6">
      <c r="B50" s="1">
        <v>5</v>
      </c>
      <c r="C50" s="1" t="s">
        <v>23</v>
      </c>
      <c r="D50" s="77" t="s">
        <v>149</v>
      </c>
      <c r="E50" s="4" t="e">
        <f>项目审核一览表!#REF!</f>
        <v>#REF!</v>
      </c>
      <c r="F50" s="4" t="e">
        <f>项目审核一览表!#REF!</f>
        <v>#REF!</v>
      </c>
    </row>
    <row r="51" spans="2:6">
      <c r="B51" s="1">
        <v>6</v>
      </c>
      <c r="C51" s="1" t="s">
        <v>63</v>
      </c>
      <c r="D51" s="77" t="s">
        <v>158</v>
      </c>
      <c r="E51" s="4" t="e">
        <f>项目审核一览表!#REF!</f>
        <v>#REF!</v>
      </c>
      <c r="F51" s="4" t="e">
        <f>项目审核一览表!#REF!</f>
        <v>#REF!</v>
      </c>
    </row>
    <row r="52" spans="2:6">
      <c r="B52" s="1">
        <v>7</v>
      </c>
      <c r="C52" s="1" t="s">
        <v>25</v>
      </c>
      <c r="D52" s="6" t="s">
        <v>165</v>
      </c>
      <c r="E52" s="4" t="e">
        <f>项目审核一览表!#REF!</f>
        <v>#REF!</v>
      </c>
      <c r="F52" s="4" t="e">
        <f>项目审核一览表!#REF!</f>
        <v>#REF!</v>
      </c>
    </row>
    <row r="53" spans="2:6">
      <c r="B53" s="1">
        <v>8</v>
      </c>
      <c r="C53" s="1" t="s">
        <v>9</v>
      </c>
      <c r="D53" s="6" t="s">
        <v>171</v>
      </c>
      <c r="E53" s="4" t="e">
        <f>项目审核一览表!#REF!</f>
        <v>#REF!</v>
      </c>
      <c r="F53" s="4" t="e">
        <f>项目审核一览表!#REF!</f>
        <v>#REF!</v>
      </c>
    </row>
    <row r="54" spans="2:6">
      <c r="B54" s="1">
        <v>9</v>
      </c>
      <c r="C54" s="1" t="s">
        <v>65</v>
      </c>
      <c r="D54" s="6" t="s">
        <v>174</v>
      </c>
      <c r="E54" s="4" t="e">
        <f>项目审核一览表!#REF!</f>
        <v>#REF!</v>
      </c>
      <c r="F54" s="4" t="e">
        <f>项目审核一览表!#REF!</f>
        <v>#REF!</v>
      </c>
    </row>
    <row r="55" spans="2:6">
      <c r="B55" s="1">
        <v>10</v>
      </c>
      <c r="C55" s="1" t="s">
        <v>11</v>
      </c>
      <c r="D55" s="6" t="s">
        <v>180</v>
      </c>
      <c r="E55" s="4" t="e">
        <f>项目审核一览表!#REF!</f>
        <v>#REF!</v>
      </c>
      <c r="F55" s="4" t="e">
        <f>项目审核一览表!#REF!</f>
        <v>#REF!</v>
      </c>
    </row>
    <row r="56" spans="2:6">
      <c r="B56" s="1">
        <v>11</v>
      </c>
      <c r="C56" s="1" t="s">
        <v>51</v>
      </c>
      <c r="D56" s="77" t="s">
        <v>183</v>
      </c>
      <c r="E56" s="4" t="e">
        <f>项目审核一览表!#REF!</f>
        <v>#REF!</v>
      </c>
      <c r="F56" s="4" t="e">
        <f>项目审核一览表!#REF!</f>
        <v>#REF!</v>
      </c>
    </row>
    <row r="57" spans="2:6">
      <c r="B57" s="1">
        <v>12</v>
      </c>
      <c r="C57" s="1" t="s">
        <v>39</v>
      </c>
      <c r="D57" s="6" t="s">
        <v>189</v>
      </c>
      <c r="E57" s="4" t="e">
        <f>项目审核一览表!#REF!</f>
        <v>#REF!</v>
      </c>
      <c r="F57" s="4" t="e">
        <f>项目审核一览表!#REF!</f>
        <v>#REF!</v>
      </c>
    </row>
    <row r="58" spans="2:6">
      <c r="B58" s="1">
        <v>13</v>
      </c>
      <c r="C58" s="1" t="s">
        <v>20</v>
      </c>
      <c r="D58" s="1" t="s">
        <v>192</v>
      </c>
      <c r="E58" s="4" t="e">
        <f>项目审核一览表!#REF!</f>
        <v>#REF!</v>
      </c>
      <c r="F58" s="4" t="e">
        <f>项目审核一览表!#REF!</f>
        <v>#REF!</v>
      </c>
    </row>
    <row r="59" spans="2:6">
      <c r="B59" s="1">
        <v>14</v>
      </c>
      <c r="C59" s="1" t="s">
        <v>67</v>
      </c>
      <c r="D59" s="1" t="s">
        <v>195</v>
      </c>
      <c r="E59" s="4" t="e">
        <f>项目审核一览表!#REF!</f>
        <v>#REF!</v>
      </c>
      <c r="F59" s="4" t="e">
        <f>项目审核一览表!#REF!</f>
        <v>#REF!</v>
      </c>
    </row>
    <row r="62" spans="2:6">
      <c r="B62" s="1" t="s">
        <v>118</v>
      </c>
      <c r="C62" s="1"/>
      <c r="D62" s="1"/>
      <c r="E62" s="1"/>
      <c r="F62" s="1"/>
    </row>
    <row r="63" spans="2:6">
      <c r="B63" s="2" t="s">
        <v>1</v>
      </c>
      <c r="C63" s="2" t="s">
        <v>2</v>
      </c>
      <c r="D63" s="2" t="s">
        <v>98</v>
      </c>
      <c r="E63" s="2" t="s">
        <v>101</v>
      </c>
      <c r="F63" s="3" t="s">
        <v>102</v>
      </c>
    </row>
    <row r="64" spans="2:6">
      <c r="B64" s="1">
        <v>1</v>
      </c>
      <c r="C64" s="1" t="s">
        <v>48</v>
      </c>
      <c r="D64" s="6" t="s">
        <v>117</v>
      </c>
      <c r="E64" s="4" t="e">
        <f>项目审核一览表!#REF!</f>
        <v>#REF!</v>
      </c>
      <c r="F64" s="4" t="e">
        <f>项目审核一览表!#REF!</f>
        <v>#REF!</v>
      </c>
    </row>
    <row r="65" spans="2:6">
      <c r="B65" s="1">
        <v>2</v>
      </c>
      <c r="C65" s="1" t="s">
        <v>35</v>
      </c>
      <c r="D65" s="6" t="s">
        <v>122</v>
      </c>
      <c r="E65" s="4" t="e">
        <f>项目审核一览表!#REF!</f>
        <v>#REF!</v>
      </c>
      <c r="F65" s="4" t="e">
        <f>项目审核一览表!#REF!</f>
        <v>#REF!</v>
      </c>
    </row>
    <row r="66" spans="2:6">
      <c r="B66" s="1">
        <v>3</v>
      </c>
      <c r="C66" s="1" t="s">
        <v>52</v>
      </c>
      <c r="D66" s="6" t="s">
        <v>125</v>
      </c>
      <c r="E66" s="4" t="e">
        <f>项目审核一览表!#REF!</f>
        <v>#REF!</v>
      </c>
      <c r="F66" s="4" t="e">
        <f>项目审核一览表!#REF!</f>
        <v>#REF!</v>
      </c>
    </row>
    <row r="67" spans="2:6">
      <c r="B67" s="1">
        <v>4</v>
      </c>
      <c r="C67" s="1" t="s">
        <v>43</v>
      </c>
      <c r="D67" s="77" t="s">
        <v>134</v>
      </c>
      <c r="E67" s="4" t="e">
        <f>项目审核一览表!#REF!</f>
        <v>#REF!</v>
      </c>
      <c r="F67" s="4" t="e">
        <f>项目审核一览表!#REF!</f>
        <v>#REF!</v>
      </c>
    </row>
    <row r="68" spans="2:6">
      <c r="B68" s="1">
        <v>5</v>
      </c>
      <c r="C68" s="1" t="s">
        <v>18</v>
      </c>
      <c r="D68" s="6" t="s">
        <v>140</v>
      </c>
      <c r="E68" s="4" t="e">
        <f>项目审核一览表!#REF!</f>
        <v>#REF!</v>
      </c>
      <c r="F68" s="4" t="e">
        <f>项目审核一览表!#REF!</f>
        <v>#REF!</v>
      </c>
    </row>
    <row r="69" spans="2:6">
      <c r="B69" s="1">
        <v>6</v>
      </c>
      <c r="C69" s="1" t="s">
        <v>23</v>
      </c>
      <c r="D69" s="77" t="s">
        <v>149</v>
      </c>
      <c r="E69" s="4" t="e">
        <f>项目审核一览表!#REF!</f>
        <v>#REF!</v>
      </c>
      <c r="F69" s="4" t="e">
        <f>项目审核一览表!#REF!</f>
        <v>#REF!</v>
      </c>
    </row>
    <row r="70" spans="2:6">
      <c r="B70" s="1">
        <v>7</v>
      </c>
      <c r="C70" s="1" t="s">
        <v>50</v>
      </c>
      <c r="D70" s="6" t="s">
        <v>152</v>
      </c>
      <c r="E70" s="4" t="e">
        <f>项目审核一览表!#REF!</f>
        <v>#REF!</v>
      </c>
      <c r="F70" s="4" t="e">
        <f>项目审核一览表!#REF!</f>
        <v>#REF!</v>
      </c>
    </row>
    <row r="71" spans="2:6">
      <c r="B71" s="1">
        <v>8</v>
      </c>
      <c r="C71" s="1" t="s">
        <v>46</v>
      </c>
      <c r="D71" s="6" t="s">
        <v>155</v>
      </c>
      <c r="E71" s="4" t="e">
        <f>项目审核一览表!#REF!</f>
        <v>#REF!</v>
      </c>
      <c r="F71" s="4" t="e">
        <f>项目审核一览表!#REF!</f>
        <v>#REF!</v>
      </c>
    </row>
    <row r="72" spans="2:6">
      <c r="B72" s="1">
        <v>9</v>
      </c>
      <c r="C72" s="1" t="s">
        <v>56</v>
      </c>
      <c r="D72" s="6" t="s">
        <v>162</v>
      </c>
      <c r="E72" s="4" t="e">
        <f>项目审核一览表!#REF!</f>
        <v>#REF!</v>
      </c>
      <c r="F72" s="4" t="e">
        <f>项目审核一览表!#REF!</f>
        <v>#REF!</v>
      </c>
    </row>
    <row r="73" spans="2:6">
      <c r="B73" s="1">
        <v>10</v>
      </c>
      <c r="C73" s="1" t="s">
        <v>9</v>
      </c>
      <c r="D73" s="6" t="s">
        <v>171</v>
      </c>
      <c r="E73" s="4" t="e">
        <f>项目审核一览表!#REF!</f>
        <v>#REF!</v>
      </c>
      <c r="F73" s="4" t="e">
        <f>项目审核一览表!#REF!</f>
        <v>#REF!</v>
      </c>
    </row>
    <row r="74" spans="2:6">
      <c r="B74" s="1">
        <v>11</v>
      </c>
      <c r="C74" s="1" t="s">
        <v>65</v>
      </c>
      <c r="D74" s="6" t="s">
        <v>174</v>
      </c>
      <c r="E74" s="4" t="e">
        <f>项目审核一览表!#REF!</f>
        <v>#REF!</v>
      </c>
      <c r="F74" s="4" t="e">
        <f>项目审核一览表!#REF!</f>
        <v>#REF!</v>
      </c>
    </row>
    <row r="75" spans="2:6">
      <c r="B75" s="1">
        <v>12</v>
      </c>
      <c r="C75" s="1" t="s">
        <v>27</v>
      </c>
      <c r="D75" s="6" t="s">
        <v>177</v>
      </c>
      <c r="E75" s="4" t="e">
        <f>项目审核一览表!#REF!</f>
        <v>#REF!</v>
      </c>
      <c r="F75" s="4" t="e">
        <f>项目审核一览表!#REF!</f>
        <v>#REF!</v>
      </c>
    </row>
    <row r="76" spans="2:6">
      <c r="B76" s="1">
        <v>13</v>
      </c>
      <c r="C76" s="1" t="s">
        <v>11</v>
      </c>
      <c r="D76" s="6" t="s">
        <v>180</v>
      </c>
      <c r="E76" s="4" t="e">
        <f>项目审核一览表!#REF!</f>
        <v>#REF!</v>
      </c>
      <c r="F76" s="4" t="e">
        <f>项目审核一览表!#REF!</f>
        <v>#REF!</v>
      </c>
    </row>
    <row r="77" spans="2:6">
      <c r="B77" s="1">
        <v>14</v>
      </c>
      <c r="C77" s="1" t="s">
        <v>51</v>
      </c>
      <c r="D77" s="77" t="s">
        <v>183</v>
      </c>
      <c r="E77" s="4" t="e">
        <f>项目审核一览表!#REF!</f>
        <v>#REF!</v>
      </c>
      <c r="F77" s="4" t="e">
        <f>项目审核一览表!#REF!</f>
        <v>#REF!</v>
      </c>
    </row>
    <row r="78" spans="2:6">
      <c r="B78" s="1">
        <v>15</v>
      </c>
      <c r="C78" s="1" t="s">
        <v>20</v>
      </c>
      <c r="D78" s="1" t="s">
        <v>192</v>
      </c>
      <c r="E78" s="4" t="e">
        <f>项目审核一览表!#REF!</f>
        <v>#REF!</v>
      </c>
      <c r="F78" s="4" t="e">
        <f>项目审核一览表!#REF!</f>
        <v>#REF!</v>
      </c>
    </row>
  </sheetData>
  <mergeCells count="7">
    <mergeCell ref="B2:F2"/>
    <mergeCell ref="B10:F10"/>
    <mergeCell ref="B15:F15"/>
    <mergeCell ref="B28:F28"/>
    <mergeCell ref="B37:F37"/>
    <mergeCell ref="B44:F44"/>
    <mergeCell ref="B62:F62"/>
  </mergeCells>
  <pageMargins left="0.75" right="0.75" top="1" bottom="1" header="0.5" footer="0.5"/>
  <headerFooter/>
  <ignoredErrors>
    <ignoredError sqref="D76:D78 D69 D73:D74 D67 D56 D49:D51 D1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workbookViewId="0">
      <selection activeCell="C27" sqref="C27"/>
    </sheetView>
  </sheetViews>
  <sheetFormatPr defaultColWidth="9" defaultRowHeight="14.4" outlineLevelCol="6"/>
  <cols>
    <col min="1" max="1" width="35.8796296296296" customWidth="1"/>
    <col min="5" max="5" width="33.75" customWidth="1"/>
  </cols>
  <sheetData>
    <row r="1" spans="1:6">
      <c r="A1" s="7" t="s">
        <v>61</v>
      </c>
    </row>
    <row r="2" spans="1:6">
      <c r="A2" t="s">
        <v>48</v>
      </c>
      <c r="B2" s="7">
        <v>1</v>
      </c>
    </row>
    <row r="3" spans="1:6">
      <c r="A3" t="s">
        <v>35</v>
      </c>
      <c r="B3" s="7">
        <v>1</v>
      </c>
    </row>
    <row r="4" spans="1:6">
      <c r="A4" t="s">
        <v>52</v>
      </c>
      <c r="B4" s="7">
        <v>1</v>
      </c>
    </row>
    <row r="5" spans="1:6">
      <c r="A5" s="42" t="s">
        <v>22</v>
      </c>
      <c r="B5" s="43">
        <v>1</v>
      </c>
    </row>
    <row r="6" spans="1:6">
      <c r="A6" t="s">
        <v>43</v>
      </c>
      <c r="B6" s="7">
        <v>1</v>
      </c>
    </row>
    <row r="7" spans="1:6">
      <c r="A7" t="s">
        <v>62</v>
      </c>
      <c r="B7" s="7">
        <v>1</v>
      </c>
    </row>
    <row r="8" spans="1:6">
      <c r="A8" s="42" t="s">
        <v>18</v>
      </c>
      <c r="B8" s="43">
        <v>1</v>
      </c>
    </row>
    <row r="9" spans="1:6">
      <c r="A9" s="42" t="s">
        <v>36</v>
      </c>
      <c r="B9" s="43">
        <v>1</v>
      </c>
      <c r="E9" s="8"/>
      <c r="F9" s="8"/>
    </row>
    <row r="10" spans="1:6">
      <c r="A10" t="s">
        <v>23</v>
      </c>
      <c r="B10" s="7">
        <v>1</v>
      </c>
    </row>
    <row r="11" spans="1:6">
      <c r="A11" t="s">
        <v>50</v>
      </c>
      <c r="B11" s="7">
        <v>1</v>
      </c>
    </row>
    <row r="12" spans="1:6">
      <c r="A12" t="s">
        <v>46</v>
      </c>
      <c r="B12" s="7">
        <v>1</v>
      </c>
    </row>
    <row r="13" spans="1:6">
      <c r="A13" t="s">
        <v>63</v>
      </c>
      <c r="B13" s="7">
        <v>1</v>
      </c>
    </row>
    <row r="14" spans="1:6">
      <c r="A14" t="s">
        <v>56</v>
      </c>
      <c r="B14" s="7">
        <v>1</v>
      </c>
    </row>
    <row r="15" spans="1:6">
      <c r="A15" t="s">
        <v>25</v>
      </c>
      <c r="B15" s="7">
        <v>1</v>
      </c>
    </row>
    <row r="16" spans="1:6">
      <c r="A16" t="s">
        <v>64</v>
      </c>
      <c r="B16" s="7">
        <v>1</v>
      </c>
    </row>
    <row r="17" spans="1:5">
      <c r="A17" t="s">
        <v>9</v>
      </c>
      <c r="B17" s="7">
        <v>1</v>
      </c>
    </row>
    <row r="18" spans="1:5">
      <c r="A18" t="s">
        <v>65</v>
      </c>
      <c r="B18" s="7">
        <v>1</v>
      </c>
    </row>
    <row r="19" spans="1:5">
      <c r="A19" s="42" t="s">
        <v>27</v>
      </c>
      <c r="B19" s="43">
        <v>1</v>
      </c>
    </row>
    <row r="20" spans="1:5">
      <c r="A20" t="s">
        <v>11</v>
      </c>
      <c r="B20" s="7">
        <v>1</v>
      </c>
    </row>
    <row r="21" spans="1:5">
      <c r="A21" t="s">
        <v>51</v>
      </c>
      <c r="B21" s="7">
        <v>1</v>
      </c>
    </row>
    <row r="22" spans="1:5">
      <c r="A22" t="s">
        <v>57</v>
      </c>
      <c r="B22" s="7">
        <v>1</v>
      </c>
    </row>
    <row r="23" spans="1:5">
      <c r="A23" t="s">
        <v>39</v>
      </c>
      <c r="B23" s="7">
        <v>1</v>
      </c>
    </row>
    <row r="24" spans="1:5">
      <c r="A24" t="s">
        <v>66</v>
      </c>
      <c r="B24" s="7">
        <v>1</v>
      </c>
    </row>
    <row r="25" spans="1:5">
      <c r="A25" t="s">
        <v>67</v>
      </c>
      <c r="B25" s="7">
        <v>1</v>
      </c>
      <c r="E25">
        <v>20</v>
      </c>
    </row>
    <row r="26" spans="1:5">
      <c r="A26" s="8" t="s">
        <v>68</v>
      </c>
      <c r="B26" s="9">
        <f>SUBTOTAL(9,B2:B25)</f>
        <v>24</v>
      </c>
    </row>
    <row r="28" spans="1:5">
      <c r="E28" s="44"/>
    </row>
    <row r="53" hidden="1" spans="7:7">
      <c r="G53" t="s">
        <v>69</v>
      </c>
    </row>
  </sheetData>
  <autoFilter xmlns:etc="http://www.wps.cn/officeDocument/2017/etCustomData" ref="A1:F28" etc:filterBottomFollowUsedRange="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C20" sqref="C20"/>
    </sheetView>
  </sheetViews>
  <sheetFormatPr defaultColWidth="9" defaultRowHeight="14.4" outlineLevelCol="3"/>
  <cols>
    <col min="1" max="1" width="33.75" customWidth="1"/>
    <col min="2" max="2" width="36.8796296296296" hidden="1" customWidth="1"/>
    <col min="3" max="3" width="13" customWidth="1"/>
    <col min="4" max="4" width="10.8796296296296" customWidth="1"/>
  </cols>
  <sheetData>
    <row r="1" spans="1:4">
      <c r="A1" t="s">
        <v>2</v>
      </c>
      <c r="C1" t="s">
        <v>70</v>
      </c>
    </row>
    <row r="2" spans="1:4">
      <c r="A2" t="s">
        <v>22</v>
      </c>
      <c r="B2" s="7" t="s">
        <v>71</v>
      </c>
      <c r="C2" s="7">
        <v>1</v>
      </c>
      <c r="D2" s="9" t="s">
        <v>72</v>
      </c>
    </row>
    <row r="3" spans="1:4">
      <c r="A3" t="s">
        <v>18</v>
      </c>
      <c r="B3" s="7" t="s">
        <v>73</v>
      </c>
      <c r="C3" s="7">
        <v>2</v>
      </c>
      <c r="D3" s="9" t="s">
        <v>72</v>
      </c>
    </row>
    <row r="4" spans="1:4">
      <c r="A4" t="s">
        <v>36</v>
      </c>
      <c r="B4" s="7" t="s">
        <v>74</v>
      </c>
      <c r="C4" s="7">
        <v>1</v>
      </c>
      <c r="D4" s="9"/>
    </row>
    <row r="5" spans="1:4">
      <c r="A5" t="s">
        <v>75</v>
      </c>
      <c r="B5" s="7" t="s">
        <v>76</v>
      </c>
      <c r="C5" s="7">
        <v>1</v>
      </c>
      <c r="D5" s="9" t="s">
        <v>72</v>
      </c>
    </row>
    <row r="6" spans="1:4">
      <c r="A6" t="s">
        <v>27</v>
      </c>
      <c r="B6" s="7" t="s">
        <v>77</v>
      </c>
      <c r="C6" s="7">
        <v>1</v>
      </c>
      <c r="D6" s="7"/>
    </row>
    <row r="7" spans="1:4">
      <c r="A7" t="s">
        <v>59</v>
      </c>
      <c r="B7" s="7" t="s">
        <v>78</v>
      </c>
      <c r="C7" s="7">
        <v>2</v>
      </c>
      <c r="D7" s="7"/>
    </row>
    <row r="8" spans="1:4">
      <c r="A8" t="s">
        <v>38</v>
      </c>
      <c r="B8" s="7" t="s">
        <v>79</v>
      </c>
      <c r="C8" s="7">
        <v>1</v>
      </c>
      <c r="D8" s="7"/>
    </row>
    <row r="9" spans="1:4">
      <c r="A9" s="9" t="s">
        <v>60</v>
      </c>
      <c r="B9" s="9"/>
      <c r="C9" s="9">
        <f>SUM(C2:C8)</f>
        <v>9</v>
      </c>
      <c r="D9" s="7"/>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B28" sqref="B2:B28"/>
    </sheetView>
  </sheetViews>
  <sheetFormatPr defaultColWidth="9" defaultRowHeight="14.4" outlineLevelCol="7"/>
  <cols>
    <col min="1" max="1" width="9" style="7"/>
    <col min="2" max="2" width="33.75" customWidth="1"/>
    <col min="3" max="3" width="15" customWidth="1"/>
    <col min="4" max="4" width="5.12962962962963" customWidth="1"/>
    <col min="5" max="5" width="5.12962962962963" hidden="1" customWidth="1"/>
    <col min="6" max="6" width="19.1296296296296" customWidth="1"/>
    <col min="7" max="7" width="75" customWidth="1"/>
    <col min="8" max="8" width="18.8796296296296" customWidth="1"/>
  </cols>
  <sheetData>
    <row r="1" s="7" customFormat="1" spans="1:8">
      <c r="A1" s="7" t="s">
        <v>1</v>
      </c>
      <c r="B1" s="7" t="s">
        <v>2</v>
      </c>
      <c r="C1" s="7" t="s">
        <v>80</v>
      </c>
      <c r="D1" s="7" t="s">
        <v>81</v>
      </c>
      <c r="E1" s="7" t="s">
        <v>82</v>
      </c>
      <c r="F1" s="7" t="s">
        <v>83</v>
      </c>
      <c r="G1" s="7" t="s">
        <v>84</v>
      </c>
      <c r="H1" s="7" t="s">
        <v>85</v>
      </c>
    </row>
    <row r="2" spans="1:8">
      <c r="A2" s="7">
        <v>1</v>
      </c>
      <c r="B2" t="s">
        <v>48</v>
      </c>
      <c r="C2" t="s">
        <v>86</v>
      </c>
      <c r="D2" s="7">
        <v>1</v>
      </c>
      <c r="E2" s="7" t="s">
        <v>87</v>
      </c>
      <c r="F2" t="str">
        <f>VLOOKUP(B2,[1]Sheet1!$B:$C,2,FALSE)</f>
        <v>南湾街道下李朗社区</v>
      </c>
      <c r="G2" t="e">
        <f>VLOOKUP(B2,项目审核一览表!B:B,6,FALSE)</f>
        <v>#REF!</v>
      </c>
      <c r="H2" t="e">
        <f>VLOOKUP(B2,项目审核一览表!B:E,19,FALSE)</f>
        <v>#REF!</v>
      </c>
    </row>
    <row r="3" spans="1:8">
      <c r="A3" s="7">
        <v>4</v>
      </c>
      <c r="B3" t="s">
        <v>35</v>
      </c>
      <c r="C3" t="s">
        <v>88</v>
      </c>
      <c r="D3" s="7">
        <v>1</v>
      </c>
      <c r="E3" s="7" t="s">
        <v>89</v>
      </c>
      <c r="F3" t="str">
        <f>VLOOKUP(B3,[1]Sheet1!$B:$C,2,FALSE)</f>
        <v>坂田街道岗头社区</v>
      </c>
      <c r="G3" t="e">
        <f>VLOOKUP(B3,项目审核一览表!B:B,6,FALSE)</f>
        <v>#REF!</v>
      </c>
      <c r="H3" t="e">
        <f>VLOOKUP(B3,项目审核一览表!B:E,19,FALSE)</f>
        <v>#REF!</v>
      </c>
    </row>
    <row r="4" spans="1:8">
      <c r="A4" s="7">
        <v>7</v>
      </c>
      <c r="B4" t="s">
        <v>52</v>
      </c>
      <c r="C4" t="s">
        <v>88</v>
      </c>
      <c r="D4" s="7">
        <v>1</v>
      </c>
      <c r="E4" s="7" t="s">
        <v>87</v>
      </c>
      <c r="F4" t="str">
        <f>VLOOKUP(B4,[1]Sheet1!$B:$C,2,FALSE)</f>
        <v>南湾街道下李朗社区</v>
      </c>
      <c r="G4" t="e">
        <f>VLOOKUP(B4,项目审核一览表!B:B,6,FALSE)</f>
        <v>#REF!</v>
      </c>
      <c r="H4" t="e">
        <f>VLOOKUP(B4,项目审核一览表!B:E,19,FALSE)</f>
        <v>#REF!</v>
      </c>
    </row>
    <row r="5" spans="1:8">
      <c r="A5" s="7">
        <v>8</v>
      </c>
      <c r="B5" t="s">
        <v>22</v>
      </c>
      <c r="C5" t="s">
        <v>86</v>
      </c>
      <c r="D5" s="7">
        <v>1</v>
      </c>
      <c r="E5" s="7" t="s">
        <v>90</v>
      </c>
      <c r="F5" t="str">
        <f>VLOOKUP(B5,[1]Sheet1!$B:$C,2,FALSE)</f>
        <v>宝龙街道宝龙社区</v>
      </c>
      <c r="G5" t="e">
        <f>VLOOKUP(B5,项目审核一览表!B:B,6,FALSE)</f>
        <v>#REF!</v>
      </c>
      <c r="H5" s="8" t="e">
        <f>VLOOKUP(B5,项目审核一览表!B:E,19,FALSE)</f>
        <v>#REF!</v>
      </c>
    </row>
    <row r="6" s="8" customFormat="1" spans="1:8">
      <c r="A6" s="9">
        <v>10</v>
      </c>
      <c r="B6" s="8" t="s">
        <v>43</v>
      </c>
      <c r="C6" s="8" t="s">
        <v>86</v>
      </c>
      <c r="D6" s="9">
        <v>1</v>
      </c>
      <c r="E6" s="9" t="s">
        <v>87</v>
      </c>
      <c r="F6" s="8" t="str">
        <f>VLOOKUP(B6,[1]Sheet1!$B:$C,2,FALSE)</f>
        <v>坂田街道南坑社区</v>
      </c>
      <c r="G6" s="8" t="e">
        <f>VLOOKUP(B6,项目审核一览表!B:B,6,FALSE)</f>
        <v>#REF!</v>
      </c>
      <c r="H6" s="8" t="e">
        <f>VLOOKUP(B6,项目审核一览表!B:E,19,FALSE)</f>
        <v>#REF!</v>
      </c>
    </row>
    <row r="7" spans="1:8">
      <c r="A7" s="7">
        <v>12</v>
      </c>
      <c r="B7" t="s">
        <v>62</v>
      </c>
      <c r="C7" t="s">
        <v>88</v>
      </c>
      <c r="D7" s="7">
        <v>1</v>
      </c>
      <c r="E7" s="7" t="s">
        <v>89</v>
      </c>
      <c r="F7" t="str">
        <f>VLOOKUP(B7,[1]Sheet1!$B:$C,2,FALSE)</f>
        <v>龙城街道黄阁坑社区</v>
      </c>
      <c r="G7" t="e">
        <f>VLOOKUP(B7,项目审核一览表!B:B,6,FALSE)</f>
        <v>#N/A</v>
      </c>
      <c r="H7" t="e">
        <f>VLOOKUP(B7,项目审核一览表!B:E,19,FALSE)</f>
        <v>#N/A</v>
      </c>
    </row>
    <row r="8" spans="1:8">
      <c r="A8" s="7">
        <v>14</v>
      </c>
      <c r="B8" t="s">
        <v>18</v>
      </c>
      <c r="C8" t="s">
        <v>86</v>
      </c>
      <c r="D8" s="7">
        <v>1</v>
      </c>
      <c r="E8" s="7" t="s">
        <v>90</v>
      </c>
      <c r="F8" t="s">
        <v>91</v>
      </c>
      <c r="G8" t="e">
        <f>VLOOKUP(B8,项目审核一览表!B:B,6,FALSE)</f>
        <v>#REF!</v>
      </c>
      <c r="H8" t="e">
        <f>VLOOKUP(B8,项目审核一览表!B:E,19,FALSE)</f>
        <v>#REF!</v>
      </c>
    </row>
    <row r="9" spans="1:8">
      <c r="A9" s="7">
        <v>15</v>
      </c>
      <c r="B9" t="s">
        <v>36</v>
      </c>
      <c r="C9" t="s">
        <v>88</v>
      </c>
      <c r="D9" s="7">
        <v>1</v>
      </c>
      <c r="E9" s="7" t="s">
        <v>87</v>
      </c>
      <c r="F9" t="str">
        <f>VLOOKUP(B9,[1]Sheet1!$B:$C,2,FALSE)</f>
        <v>平湖街道山厦社区</v>
      </c>
      <c r="G9" t="e">
        <f>VLOOKUP(B9,项目审核一览表!B:B,6,FALSE)</f>
        <v>#REF!</v>
      </c>
      <c r="H9" t="e">
        <f>VLOOKUP(B9,项目审核一览表!B:E,19,FALSE)</f>
        <v>#REF!</v>
      </c>
    </row>
    <row r="10" spans="1:8">
      <c r="A10" s="7">
        <v>16</v>
      </c>
      <c r="B10" t="s">
        <v>23</v>
      </c>
      <c r="C10" t="s">
        <v>88</v>
      </c>
      <c r="D10" s="7">
        <v>1</v>
      </c>
      <c r="E10" s="7" t="s">
        <v>89</v>
      </c>
      <c r="F10" t="str">
        <f>VLOOKUP(B10,[1]Sheet1!$B:$C,2,FALSE)</f>
        <v>龙城街道黄阁坑社区</v>
      </c>
      <c r="G10" t="e">
        <f>VLOOKUP(B10,项目审核一览表!B:B,6,FALSE)</f>
        <v>#REF!</v>
      </c>
      <c r="H10" t="e">
        <f>VLOOKUP(B10,项目审核一览表!B:E,19,FALSE)</f>
        <v>#REF!</v>
      </c>
    </row>
    <row r="11" spans="1:8">
      <c r="A11" s="7">
        <v>17</v>
      </c>
      <c r="B11" t="s">
        <v>50</v>
      </c>
      <c r="C11" t="s">
        <v>88</v>
      </c>
      <c r="D11" s="7">
        <v>1</v>
      </c>
      <c r="E11" s="7" t="s">
        <v>89</v>
      </c>
      <c r="F11" t="str">
        <f>VLOOKUP(B11,[1]Sheet1!$B:$C,2,FALSE)</f>
        <v>龙城街道黄阁坑社区</v>
      </c>
      <c r="G11" t="e">
        <f>VLOOKUP(B11,项目审核一览表!B:B,6,FALSE)</f>
        <v>#REF!</v>
      </c>
      <c r="H11" t="e">
        <f>VLOOKUP(B11,项目审核一览表!B:E,19,FALSE)</f>
        <v>#REF!</v>
      </c>
    </row>
    <row r="12" ht="14.1" customHeight="1" spans="1:8">
      <c r="A12" s="7">
        <v>18</v>
      </c>
      <c r="B12" t="s">
        <v>46</v>
      </c>
      <c r="C12" t="s">
        <v>88</v>
      </c>
      <c r="D12" s="7">
        <v>1</v>
      </c>
      <c r="E12" s="7" t="s">
        <v>90</v>
      </c>
      <c r="F12" t="str">
        <f>VLOOKUP(B12,[1]Sheet1!$B:$C,2,FALSE)</f>
        <v>宝龙街道宝龙社区</v>
      </c>
      <c r="G12" t="e">
        <f>VLOOKUP(B12,项目审核一览表!B:B,6,FALSE)</f>
        <v>#REF!</v>
      </c>
      <c r="H12" t="e">
        <f>VLOOKUP(B12,项目审核一览表!B:E,19,FALSE)</f>
        <v>#REF!</v>
      </c>
    </row>
    <row r="13" spans="1:8">
      <c r="A13" s="7">
        <v>19</v>
      </c>
      <c r="B13" t="s">
        <v>63</v>
      </c>
      <c r="C13" t="s">
        <v>88</v>
      </c>
      <c r="D13" s="7">
        <v>1</v>
      </c>
      <c r="E13" s="7" t="s">
        <v>90</v>
      </c>
      <c r="F13" t="str">
        <f>VLOOKUP(B13,[1]Sheet1!$B:$C,2,FALSE)</f>
        <v>宝龙街道宝龙社区</v>
      </c>
      <c r="G13" t="e">
        <f>VLOOKUP(B13,项目审核一览表!B:B,6,FALSE)</f>
        <v>#N/A</v>
      </c>
      <c r="H13" t="e">
        <f>VLOOKUP(B13,项目审核一览表!B:E,19,FALSE)</f>
        <v>#N/A</v>
      </c>
    </row>
    <row r="14" spans="1:8">
      <c r="A14" s="7">
        <v>21</v>
      </c>
      <c r="B14" t="s">
        <v>56</v>
      </c>
      <c r="C14" t="s">
        <v>88</v>
      </c>
      <c r="D14" s="7">
        <v>1</v>
      </c>
      <c r="E14" s="7" t="s">
        <v>92</v>
      </c>
      <c r="F14" t="s">
        <v>93</v>
      </c>
      <c r="G14" t="e">
        <f>VLOOKUP(B14,项目审核一览表!B:B,6,FALSE)</f>
        <v>#REF!</v>
      </c>
      <c r="H14" t="e">
        <f>VLOOKUP(B14,项目审核一览表!B:E,19,FALSE)</f>
        <v>#REF!</v>
      </c>
    </row>
    <row r="15" spans="1:8">
      <c r="A15" s="7">
        <v>22</v>
      </c>
      <c r="B15" t="s">
        <v>25</v>
      </c>
      <c r="C15" t="s">
        <v>86</v>
      </c>
      <c r="D15" s="7">
        <v>1</v>
      </c>
      <c r="E15" s="7" t="s">
        <v>89</v>
      </c>
      <c r="F15" t="str">
        <f>VLOOKUP(B15,[1]Sheet1!$B:$C,2,FALSE)</f>
        <v>坂田街道岗头社区</v>
      </c>
      <c r="G15" t="e">
        <f>VLOOKUP(B15,项目审核一览表!B:B,6,FALSE)</f>
        <v>#REF!</v>
      </c>
      <c r="H15" t="e">
        <f>VLOOKUP(B15,项目审核一览表!B:E,19,FALSE)</f>
        <v>#REF!</v>
      </c>
    </row>
    <row r="16" spans="1:8">
      <c r="A16" s="7">
        <v>24</v>
      </c>
      <c r="B16" t="s">
        <v>64</v>
      </c>
      <c r="C16" t="s">
        <v>88</v>
      </c>
      <c r="D16" s="7">
        <v>1</v>
      </c>
      <c r="E16" s="7" t="s">
        <v>92</v>
      </c>
      <c r="F16" t="str">
        <f>VLOOKUP(B16,[1]Sheet1!$B:$C,2,FALSE)</f>
        <v>宝龙街道同德社区</v>
      </c>
      <c r="G16" t="e">
        <f>VLOOKUP(B16,项目审核一览表!B:B,6,FALSE)</f>
        <v>#N/A</v>
      </c>
      <c r="H16" t="e">
        <f>VLOOKUP(B16,项目审核一览表!B:E,19,FALSE)</f>
        <v>#N/A</v>
      </c>
    </row>
    <row r="17" s="8" customFormat="1" spans="1:8">
      <c r="A17" s="9">
        <v>26</v>
      </c>
      <c r="B17" s="8" t="s">
        <v>9</v>
      </c>
      <c r="C17" s="8" t="s">
        <v>86</v>
      </c>
      <c r="D17" s="9">
        <v>1</v>
      </c>
      <c r="E17" s="9" t="s">
        <v>87</v>
      </c>
      <c r="F17" s="8" t="str">
        <f>VLOOKUP(B17,[1]Sheet1!$B:$C,2,FALSE)</f>
        <v>坂田街道南坑社区</v>
      </c>
      <c r="G17" s="8" t="e">
        <f>VLOOKUP(B17,项目审核一览表!B:B,6,FALSE)</f>
        <v>#REF!</v>
      </c>
      <c r="H17" s="8" t="e">
        <f>VLOOKUP(B17,项目审核一览表!B:E,19,FALSE)</f>
        <v>#REF!</v>
      </c>
    </row>
    <row r="18" spans="1:8">
      <c r="A18" s="7">
        <v>27</v>
      </c>
      <c r="B18" t="s">
        <v>65</v>
      </c>
      <c r="C18" t="s">
        <v>88</v>
      </c>
      <c r="D18" s="7">
        <v>1</v>
      </c>
      <c r="E18" s="7" t="s">
        <v>90</v>
      </c>
      <c r="F18" t="str">
        <f>VLOOKUP(B18,[1]Sheet1!$B:$C,2,FALSE)</f>
        <v>宝龙街道宝龙社区</v>
      </c>
      <c r="G18" t="e">
        <f>VLOOKUP(B18,项目审核一览表!B:B,6,FALSE)</f>
        <v>#N/A</v>
      </c>
      <c r="H18" t="e">
        <f>VLOOKUP(B18,项目审核一览表!B:E,19,FALSE)</f>
        <v>#N/A</v>
      </c>
    </row>
    <row r="19" spans="1:8">
      <c r="A19" s="7">
        <v>28</v>
      </c>
      <c r="B19" t="s">
        <v>75</v>
      </c>
      <c r="C19" t="s">
        <v>88</v>
      </c>
      <c r="D19" s="7">
        <v>1</v>
      </c>
      <c r="E19" s="7" t="s">
        <v>90</v>
      </c>
      <c r="F19" t="str">
        <f>VLOOKUP(B19,[1]Sheet1!$B:$C,2,FALSE)</f>
        <v>宝龙街道宝龙社区</v>
      </c>
      <c r="G19" t="e">
        <f>VLOOKUP(B19,项目审核一览表!B:B,6,FALSE)</f>
        <v>#N/A</v>
      </c>
      <c r="H19" t="e">
        <f>VLOOKUP(B19,项目审核一览表!B:E,19,FALSE)</f>
        <v>#N/A</v>
      </c>
    </row>
    <row r="20" spans="1:8">
      <c r="A20" s="7">
        <v>29</v>
      </c>
      <c r="B20" t="s">
        <v>27</v>
      </c>
      <c r="C20" t="s">
        <v>86</v>
      </c>
      <c r="D20" s="7">
        <v>1</v>
      </c>
      <c r="E20" s="7" t="s">
        <v>90</v>
      </c>
      <c r="F20" t="str">
        <f>VLOOKUP(B20,[1]Sheet1!$B:$C,2,FALSE)</f>
        <v>宝龙街道宝龙社区</v>
      </c>
      <c r="G20" t="e">
        <f>VLOOKUP(B20,项目审核一览表!B:B,6,FALSE)</f>
        <v>#REF!</v>
      </c>
      <c r="H20" t="e">
        <f>VLOOKUP(B20,项目审核一览表!B:E,19,FALSE)</f>
        <v>#REF!</v>
      </c>
    </row>
    <row r="21" spans="1:8">
      <c r="A21" s="7">
        <v>30</v>
      </c>
      <c r="B21" t="s">
        <v>11</v>
      </c>
      <c r="C21" t="s">
        <v>94</v>
      </c>
      <c r="D21" s="7">
        <v>1</v>
      </c>
      <c r="E21" s="7" t="s">
        <v>92</v>
      </c>
      <c r="F21" t="str">
        <f>VLOOKUP(B21,[1]Sheet1!$B:$C,2,FALSE)</f>
        <v>平湖街道禾花社区</v>
      </c>
      <c r="G21" t="e">
        <f>VLOOKUP(B21,项目审核一览表!B:B,6,FALSE)</f>
        <v>#REF!</v>
      </c>
      <c r="H21" t="e">
        <f>VLOOKUP(B21,项目审核一览表!B:E,19,FALSE)</f>
        <v>#REF!</v>
      </c>
    </row>
    <row r="22" s="8" customFormat="1" ht="15" customHeight="1" spans="1:8">
      <c r="A22" s="9">
        <v>31</v>
      </c>
      <c r="B22" s="8" t="s">
        <v>51</v>
      </c>
      <c r="C22" s="8" t="s">
        <v>86</v>
      </c>
      <c r="D22" s="9">
        <v>1</v>
      </c>
      <c r="E22" s="9" t="s">
        <v>92</v>
      </c>
      <c r="F22" s="8" t="str">
        <f>VLOOKUP(B22,[1]Sheet1!$B:$C,2,FALSE)</f>
        <v>吉华街道甘坑社区</v>
      </c>
      <c r="G22" s="8" t="e">
        <f>VLOOKUP(B22,项目审核一览表!B:B,6,FALSE)</f>
        <v>#REF!</v>
      </c>
      <c r="H22" s="8" t="e">
        <f>VLOOKUP(B22,项目审核一览表!B:E,19,FALSE)</f>
        <v>#REF!</v>
      </c>
    </row>
    <row r="23" spans="1:8">
      <c r="A23" s="7">
        <v>34</v>
      </c>
      <c r="B23" t="s">
        <v>57</v>
      </c>
      <c r="C23" t="s">
        <v>88</v>
      </c>
      <c r="D23" s="7">
        <v>1</v>
      </c>
      <c r="E23" s="7" t="s">
        <v>89</v>
      </c>
      <c r="F23" t="str">
        <f>VLOOKUP(B23,[1]Sheet1!$B:$C,2,FALSE)</f>
        <v>龙城街道黄阁坑社区</v>
      </c>
      <c r="G23" t="e">
        <f>VLOOKUP(B23,项目审核一览表!B:B,6,FALSE)</f>
        <v>#REF!</v>
      </c>
      <c r="H23" t="e">
        <f>VLOOKUP(B23,项目审核一览表!B:E,19,FALSE)</f>
        <v>#REF!</v>
      </c>
    </row>
    <row r="24" s="40" customFormat="1" spans="1:8">
      <c r="A24" s="41">
        <v>36</v>
      </c>
      <c r="B24" s="40" t="s">
        <v>39</v>
      </c>
      <c r="C24" t="s">
        <v>86</v>
      </c>
      <c r="D24" s="41">
        <v>1</v>
      </c>
      <c r="E24" s="41" t="s">
        <v>89</v>
      </c>
      <c r="F24" s="40" t="str">
        <f>VLOOKUP(B24,[1]Sheet1!$B:$C,2,FALSE)</f>
        <v>坂田街道岗头社区</v>
      </c>
      <c r="G24" s="40" t="e">
        <f>VLOOKUP(B24,项目审核一览表!B:B,6,FALSE)</f>
        <v>#REF!</v>
      </c>
      <c r="H24" s="40" t="e">
        <f>VLOOKUP(B24,项目审核一览表!B:E,19,FALSE)</f>
        <v>#REF!</v>
      </c>
    </row>
    <row r="25" s="8" customFormat="1" spans="1:8">
      <c r="A25" s="9">
        <v>38</v>
      </c>
      <c r="B25" s="8" t="s">
        <v>66</v>
      </c>
      <c r="C25" s="8" t="s">
        <v>86</v>
      </c>
      <c r="D25" s="9">
        <v>1</v>
      </c>
      <c r="E25" s="9" t="s">
        <v>87</v>
      </c>
      <c r="F25" s="8" t="str">
        <f>VLOOKUP(B25,[1]Sheet1!$B:$C,2,FALSE)</f>
        <v>坂田街道南坑社区</v>
      </c>
      <c r="G25" s="8" t="e">
        <f>VLOOKUP(B25,项目审核一览表!B:B,6,FALSE)</f>
        <v>#N/A</v>
      </c>
      <c r="H25" s="8" t="e">
        <f>VLOOKUP(B25,项目审核一览表!B:E,19,FALSE)</f>
        <v>#N/A</v>
      </c>
    </row>
    <row r="26" spans="1:8">
      <c r="A26" s="7">
        <v>39</v>
      </c>
      <c r="B26" t="s">
        <v>67</v>
      </c>
      <c r="C26" t="s">
        <v>88</v>
      </c>
      <c r="D26" s="7">
        <v>1</v>
      </c>
      <c r="E26" s="7" t="s">
        <v>92</v>
      </c>
      <c r="F26" t="str">
        <f>VLOOKUP(B26,[1]Sheet1!$B:$C,2,FALSE)</f>
        <v>坂田街道万科城社区</v>
      </c>
      <c r="G26" t="e">
        <f>VLOOKUP(B26,项目审核一览表!B:B,6,FALSE)</f>
        <v>#N/A</v>
      </c>
      <c r="H26" t="e">
        <f>VLOOKUP(B26,项目审核一览表!B:E,19,FALSE)</f>
        <v>#N/A</v>
      </c>
    </row>
    <row r="27" spans="1:8">
      <c r="A27" s="7">
        <v>41</v>
      </c>
      <c r="B27" t="s">
        <v>59</v>
      </c>
      <c r="C27" t="s">
        <v>88</v>
      </c>
      <c r="D27" s="7">
        <v>1</v>
      </c>
      <c r="E27" s="7" t="s">
        <v>92</v>
      </c>
      <c r="F27" t="str">
        <f>VLOOKUP(B27,[1]Sheet1!$B:$C,2,FALSE)</f>
        <v>横岗街道四联社区</v>
      </c>
      <c r="G27" t="e">
        <f>VLOOKUP(B27,项目审核一览表!B:B,6,FALSE)</f>
        <v>#REF!</v>
      </c>
      <c r="H27" t="e">
        <f>VLOOKUP(B27,项目审核一览表!B:E,19,FALSE)</f>
        <v>#REF!</v>
      </c>
    </row>
    <row r="28" spans="1:8">
      <c r="A28" s="7">
        <v>43</v>
      </c>
      <c r="B28" t="s">
        <v>38</v>
      </c>
      <c r="C28" t="s">
        <v>95</v>
      </c>
      <c r="D28" s="7">
        <v>1</v>
      </c>
      <c r="E28" s="7" t="s">
        <v>87</v>
      </c>
      <c r="F28" t="str">
        <f>VLOOKUP(B28,[1]Sheet1!$B:$C,2,FALSE)</f>
        <v>平湖街道山厦社区</v>
      </c>
      <c r="G28" t="e">
        <f>VLOOKUP(B28,项目审核一览表!B:B,6,FALSE)</f>
        <v>#REF!</v>
      </c>
      <c r="H28" t="e">
        <f>VLOOKUP(B28,项目审核一览表!B:E,19,FALSE)</f>
        <v>#REF!</v>
      </c>
    </row>
    <row r="29" spans="1:8">
      <c r="B29" t="s">
        <v>60</v>
      </c>
      <c r="D29" s="7">
        <f>SUM(D2:D28)</f>
        <v>27</v>
      </c>
    </row>
  </sheetData>
  <autoFilter xmlns:etc="http://www.wps.cn/officeDocument/2017/etCustomData" ref="A1:H29" etc:filterBottomFollowUsedRange="0">
    <extLst>
      <etc:autoFilterAnalysis etc:version="v1" etc:showPane="0">
        <etc:analysisCharts>
          <etc:chart etc:type="pie">
            <etc:category etc:colId="5"/>
            <etc:seriesCollections etc:count="1">
              <etc:series etc:colId="5" etc:subtotal="count"/>
            </etc:seriesCollections>
          </etc:chart>
        </etc:analysisCharts>
      </etc:autoFilterAnalysis>
    </extLst>
  </autoFilter>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U43"/>
  <sheetViews>
    <sheetView workbookViewId="0">
      <selection activeCell="D14" sqref="D14"/>
    </sheetView>
  </sheetViews>
  <sheetFormatPr defaultColWidth="9" defaultRowHeight="14.4"/>
  <cols>
    <col min="1" max="1" width="6" customWidth="1"/>
    <col min="2" max="2" width="9" customWidth="1"/>
    <col min="3" max="3" width="11.8796296296296" customWidth="1"/>
    <col min="4" max="4" width="14.5" customWidth="1"/>
    <col min="5" max="5" width="15.3796296296296" customWidth="1"/>
    <col min="6" max="6" width="45" customWidth="1"/>
    <col min="7" max="7" width="14.1296296296296" customWidth="1"/>
    <col min="8" max="8" width="16" customWidth="1"/>
    <col min="9" max="9" width="53.75" customWidth="1"/>
    <col min="10" max="10" width="16.25" customWidth="1"/>
    <col min="11" max="11" width="15.75" customWidth="1"/>
    <col min="12" max="12" width="11.1296296296296" customWidth="1"/>
    <col min="13" max="13" width="13.5" customWidth="1"/>
    <col min="14" max="14" width="10.75" customWidth="1"/>
    <col min="15" max="15" width="12.5" customWidth="1"/>
    <col min="16" max="16" width="13.6296296296296" customWidth="1"/>
    <col min="17" max="17" width="6"/>
    <col min="18" max="19" width="10.75" customWidth="1"/>
    <col min="20" max="20" width="22.8796296296296" customWidth="1"/>
    <col min="21" max="21" width="6" customWidth="1"/>
  </cols>
  <sheetData>
    <row r="1" ht="29.1" customHeight="1" spans="1:21">
      <c r="A1" s="10"/>
      <c r="B1" s="11" t="s">
        <v>96</v>
      </c>
      <c r="C1" s="11"/>
      <c r="D1" s="11"/>
      <c r="E1" s="11"/>
      <c r="F1" s="11"/>
      <c r="G1" s="11"/>
      <c r="H1" s="12"/>
      <c r="I1" s="12"/>
      <c r="J1" s="12"/>
      <c r="K1" s="11"/>
      <c r="L1" s="11"/>
      <c r="M1" s="13"/>
      <c r="N1" s="14"/>
      <c r="O1" s="14"/>
      <c r="P1" s="15"/>
      <c r="R1" s="16"/>
      <c r="S1" s="16"/>
      <c r="T1" s="17"/>
      <c r="U1" s="17"/>
    </row>
    <row r="2" ht="38.1" customHeight="1" spans="1:21">
      <c r="A2" s="2" t="s">
        <v>1</v>
      </c>
      <c r="B2" s="2" t="s">
        <v>2</v>
      </c>
      <c r="C2" s="2" t="s">
        <v>97</v>
      </c>
      <c r="D2" s="2" t="s">
        <v>98</v>
      </c>
      <c r="E2" s="2" t="s">
        <v>99</v>
      </c>
      <c r="F2" s="2" t="s">
        <v>100</v>
      </c>
      <c r="G2" s="2" t="s">
        <v>101</v>
      </c>
      <c r="H2" s="3" t="s">
        <v>102</v>
      </c>
      <c r="I2" s="3" t="s">
        <v>103</v>
      </c>
      <c r="J2" s="3" t="s">
        <v>104</v>
      </c>
      <c r="K2" s="2" t="s">
        <v>105</v>
      </c>
      <c r="L2" s="2" t="s">
        <v>106</v>
      </c>
      <c r="M2" s="18" t="s">
        <v>107</v>
      </c>
      <c r="N2" s="18" t="s">
        <v>108</v>
      </c>
      <c r="O2" s="18" t="s">
        <v>109</v>
      </c>
      <c r="P2" s="19" t="s">
        <v>110</v>
      </c>
      <c r="R2" s="20"/>
      <c r="S2" s="20"/>
      <c r="T2" s="17"/>
      <c r="U2" s="17"/>
    </row>
    <row r="3" ht="86.1" hidden="1" customHeight="1" spans="1:21">
      <c r="A3" s="21">
        <v>1</v>
      </c>
      <c r="B3" s="22" t="s">
        <v>48</v>
      </c>
      <c r="C3" s="23" t="s">
        <v>111</v>
      </c>
      <c r="D3" s="23"/>
      <c r="E3" s="24" t="s">
        <v>112</v>
      </c>
      <c r="F3" s="24" t="s">
        <v>113</v>
      </c>
      <c r="G3" s="25">
        <v>134.82</v>
      </c>
      <c r="H3" s="26"/>
      <c r="I3" s="27" t="s">
        <v>114</v>
      </c>
      <c r="J3" s="26"/>
      <c r="K3" s="28"/>
      <c r="L3" s="29"/>
      <c r="M3" s="26"/>
      <c r="N3" s="30" t="s">
        <v>115</v>
      </c>
      <c r="O3" s="30" t="s">
        <v>116</v>
      </c>
      <c r="P3" s="26"/>
      <c r="Q3" s="31"/>
      <c r="R3" s="32"/>
      <c r="S3" s="32"/>
      <c r="T3" s="31"/>
      <c r="U3" s="31"/>
    </row>
    <row r="4" ht="60" hidden="1" customHeight="1" spans="1:21">
      <c r="A4" s="23"/>
      <c r="B4" s="22"/>
      <c r="C4" s="23"/>
      <c r="D4" s="23" t="s">
        <v>117</v>
      </c>
      <c r="E4" s="24" t="s">
        <v>118</v>
      </c>
      <c r="F4" s="24" t="s">
        <v>119</v>
      </c>
      <c r="G4" s="28">
        <v>39.33</v>
      </c>
      <c r="H4" s="26"/>
      <c r="I4" s="27" t="s">
        <v>120</v>
      </c>
      <c r="J4" s="26"/>
      <c r="K4" s="28"/>
      <c r="L4" s="29"/>
      <c r="M4" s="26"/>
      <c r="N4" s="30"/>
      <c r="O4" s="30" t="s">
        <v>116</v>
      </c>
      <c r="P4" s="26"/>
      <c r="Q4" s="31"/>
      <c r="R4" s="32"/>
      <c r="S4" s="32"/>
      <c r="T4" s="31"/>
      <c r="U4" s="31"/>
    </row>
    <row r="5" ht="110.1" hidden="1" customHeight="1" spans="1:21">
      <c r="A5" s="21">
        <v>4</v>
      </c>
      <c r="B5" s="23" t="s">
        <v>35</v>
      </c>
      <c r="C5" s="33" t="s">
        <v>121</v>
      </c>
      <c r="D5" s="23" t="s">
        <v>122</v>
      </c>
      <c r="E5" s="24" t="s">
        <v>112</v>
      </c>
      <c r="F5" s="24" t="s">
        <v>113</v>
      </c>
      <c r="G5" s="28">
        <v>443.76</v>
      </c>
      <c r="H5" s="26"/>
      <c r="I5" s="27" t="s">
        <v>114</v>
      </c>
      <c r="J5" s="26"/>
      <c r="K5" s="34"/>
      <c r="L5" s="29"/>
      <c r="M5" s="35"/>
      <c r="N5" s="30" t="s">
        <v>123</v>
      </c>
      <c r="O5" s="30" t="s">
        <v>116</v>
      </c>
      <c r="P5" s="35"/>
      <c r="R5" s="36"/>
      <c r="S5" s="36"/>
      <c r="T5" s="17"/>
      <c r="U5" s="17"/>
    </row>
    <row r="6" ht="110.1" hidden="1" customHeight="1" spans="1:21">
      <c r="A6" s="21"/>
      <c r="B6" s="23"/>
      <c r="C6" s="33"/>
      <c r="D6" s="23"/>
      <c r="E6" s="24" t="s">
        <v>118</v>
      </c>
      <c r="F6" s="24" t="s">
        <v>119</v>
      </c>
      <c r="G6" s="28">
        <v>18.465</v>
      </c>
      <c r="H6" s="26"/>
      <c r="I6" s="27" t="s">
        <v>120</v>
      </c>
      <c r="J6" s="26"/>
      <c r="K6" s="34"/>
      <c r="L6" s="29"/>
      <c r="M6" s="35"/>
      <c r="N6" s="30"/>
      <c r="O6" s="30" t="s">
        <v>116</v>
      </c>
      <c r="P6" s="35"/>
      <c r="R6" s="36"/>
      <c r="S6" s="36"/>
      <c r="T6" s="17"/>
      <c r="U6" s="17"/>
    </row>
    <row r="7" ht="81" customHeight="1" spans="1:21">
      <c r="A7" s="21">
        <v>7</v>
      </c>
      <c r="B7" s="23" t="s">
        <v>52</v>
      </c>
      <c r="C7" s="23" t="s">
        <v>124</v>
      </c>
      <c r="D7" s="23" t="s">
        <v>125</v>
      </c>
      <c r="E7" s="24" t="s">
        <v>126</v>
      </c>
      <c r="F7" s="24" t="s">
        <v>127</v>
      </c>
      <c r="G7" s="26">
        <v>20.01</v>
      </c>
      <c r="H7" s="26"/>
      <c r="I7" s="27" t="s">
        <v>128</v>
      </c>
      <c r="J7" s="26"/>
      <c r="K7" s="28"/>
      <c r="L7" s="24"/>
      <c r="M7" s="37"/>
      <c r="N7" s="30" t="s">
        <v>129</v>
      </c>
      <c r="O7" s="30" t="s">
        <v>116</v>
      </c>
      <c r="P7" s="37"/>
      <c r="R7" s="36"/>
      <c r="S7" s="36"/>
    </row>
    <row r="8" ht="51.95" hidden="1" customHeight="1" spans="1:21">
      <c r="A8" s="21"/>
      <c r="B8" s="23"/>
      <c r="C8" s="33"/>
      <c r="D8" s="23"/>
      <c r="E8" s="24" t="s">
        <v>112</v>
      </c>
      <c r="F8" s="24" t="s">
        <v>113</v>
      </c>
      <c r="G8" s="28">
        <v>72.8276</v>
      </c>
      <c r="H8" s="26"/>
      <c r="I8" s="27" t="s">
        <v>114</v>
      </c>
      <c r="J8" s="26"/>
      <c r="K8" s="28"/>
      <c r="L8" s="24"/>
      <c r="M8" s="37"/>
      <c r="N8" s="30"/>
      <c r="O8" s="30" t="s">
        <v>116</v>
      </c>
      <c r="P8" s="37"/>
      <c r="R8" s="36"/>
      <c r="S8" s="36"/>
    </row>
    <row r="9" ht="51.95" hidden="1" customHeight="1" spans="1:21">
      <c r="A9" s="21"/>
      <c r="B9" s="23"/>
      <c r="C9" s="33"/>
      <c r="D9" s="23"/>
      <c r="E9" s="24" t="s">
        <v>118</v>
      </c>
      <c r="F9" s="24" t="s">
        <v>119</v>
      </c>
      <c r="G9" s="28">
        <v>26.52</v>
      </c>
      <c r="H9" s="26"/>
      <c r="I9" s="27" t="s">
        <v>120</v>
      </c>
      <c r="J9" s="26"/>
      <c r="K9" s="28"/>
      <c r="L9" s="24"/>
      <c r="M9" s="37"/>
      <c r="N9" s="30"/>
      <c r="O9" s="30" t="s">
        <v>116</v>
      </c>
      <c r="P9" s="37"/>
      <c r="R9" s="36"/>
      <c r="S9" s="36"/>
    </row>
    <row r="10" ht="81" customHeight="1" spans="1:21">
      <c r="A10" s="21">
        <v>8</v>
      </c>
      <c r="B10" s="23" t="s">
        <v>22</v>
      </c>
      <c r="C10" s="23" t="s">
        <v>130</v>
      </c>
      <c r="D10" s="23" t="s">
        <v>131</v>
      </c>
      <c r="E10" s="24" t="s">
        <v>126</v>
      </c>
      <c r="F10" s="24" t="s">
        <v>127</v>
      </c>
      <c r="G10" s="26">
        <v>19.5</v>
      </c>
      <c r="H10" s="26"/>
      <c r="I10" s="27" t="s">
        <v>128</v>
      </c>
      <c r="J10" s="26"/>
      <c r="K10" s="28"/>
      <c r="L10" s="29"/>
      <c r="M10" s="37"/>
      <c r="N10" s="30" t="s">
        <v>132</v>
      </c>
      <c r="O10" s="30" t="s">
        <v>116</v>
      </c>
      <c r="P10" s="37"/>
      <c r="Q10" s="10"/>
      <c r="R10" s="38"/>
      <c r="S10" s="38"/>
      <c r="T10" s="10"/>
      <c r="U10" s="10"/>
    </row>
    <row r="11" ht="107.1" customHeight="1" spans="1:21">
      <c r="A11" s="21">
        <v>10</v>
      </c>
      <c r="B11" s="23" t="s">
        <v>43</v>
      </c>
      <c r="C11" s="23" t="s">
        <v>133</v>
      </c>
      <c r="D11" s="23" t="s">
        <v>134</v>
      </c>
      <c r="E11" s="24" t="s">
        <v>126</v>
      </c>
      <c r="F11" s="24" t="s">
        <v>127</v>
      </c>
      <c r="G11" s="26">
        <v>12.7072</v>
      </c>
      <c r="H11" s="26"/>
      <c r="I11" s="27" t="s">
        <v>128</v>
      </c>
      <c r="J11" s="26"/>
      <c r="K11" s="28"/>
      <c r="L11" s="29"/>
      <c r="M11" s="35"/>
      <c r="N11" s="30" t="s">
        <v>135</v>
      </c>
      <c r="O11" s="30" t="s">
        <v>116</v>
      </c>
      <c r="P11" s="35"/>
      <c r="R11" s="36"/>
      <c r="S11" s="36"/>
      <c r="T11" s="17"/>
      <c r="U11" s="17"/>
    </row>
    <row r="12" ht="107.1" hidden="1" customHeight="1" spans="1:21">
      <c r="A12" s="21"/>
      <c r="B12" s="23"/>
      <c r="C12" s="33"/>
      <c r="D12" s="23"/>
      <c r="E12" s="24" t="s">
        <v>112</v>
      </c>
      <c r="F12" s="24" t="s">
        <v>113</v>
      </c>
      <c r="G12" s="28">
        <v>31.5769</v>
      </c>
      <c r="H12" s="26"/>
      <c r="I12" s="27" t="s">
        <v>114</v>
      </c>
      <c r="J12" s="26"/>
      <c r="K12" s="28"/>
      <c r="L12" s="29"/>
      <c r="M12" s="35"/>
      <c r="N12" s="30"/>
      <c r="O12" s="30" t="s">
        <v>116</v>
      </c>
      <c r="P12" s="35"/>
      <c r="R12" s="36"/>
      <c r="S12" s="36"/>
      <c r="T12" s="17"/>
      <c r="U12" s="17"/>
    </row>
    <row r="13" ht="69.75" hidden="1" customHeight="1" spans="1:21">
      <c r="A13" s="21"/>
      <c r="B13" s="23"/>
      <c r="C13" s="33"/>
      <c r="D13" s="23"/>
      <c r="E13" s="24" t="s">
        <v>118</v>
      </c>
      <c r="F13" s="24" t="s">
        <v>119</v>
      </c>
      <c r="G13" s="28">
        <v>0.71</v>
      </c>
      <c r="H13" s="26"/>
      <c r="I13" s="27" t="s">
        <v>120</v>
      </c>
      <c r="J13" s="26"/>
      <c r="K13" s="28"/>
      <c r="L13" s="29"/>
      <c r="M13" s="35"/>
      <c r="N13" s="30"/>
      <c r="O13" s="30" t="s">
        <v>116</v>
      </c>
      <c r="P13" s="35"/>
      <c r="R13" s="36"/>
      <c r="S13" s="36"/>
      <c r="T13" s="17"/>
      <c r="U13" s="17"/>
    </row>
    <row r="14" ht="78" customHeight="1" spans="1:21">
      <c r="A14" s="21">
        <v>12</v>
      </c>
      <c r="B14" s="23" t="s">
        <v>62</v>
      </c>
      <c r="C14" s="33" t="s">
        <v>136</v>
      </c>
      <c r="D14" s="23" t="s">
        <v>137</v>
      </c>
      <c r="E14" s="24" t="s">
        <v>126</v>
      </c>
      <c r="F14" s="24" t="s">
        <v>127</v>
      </c>
      <c r="G14" s="26">
        <v>17.1587</v>
      </c>
      <c r="H14" s="26"/>
      <c r="I14" s="27" t="s">
        <v>128</v>
      </c>
      <c r="J14" s="26"/>
      <c r="K14" s="28"/>
      <c r="L14" s="29"/>
      <c r="M14" s="37"/>
      <c r="N14" s="30" t="s">
        <v>138</v>
      </c>
      <c r="O14" s="30" t="s">
        <v>116</v>
      </c>
      <c r="P14" s="37"/>
      <c r="Q14" s="10"/>
      <c r="R14" s="32"/>
      <c r="S14" s="32"/>
      <c r="T14" s="10"/>
      <c r="U14" s="10"/>
    </row>
    <row r="15" ht="114" hidden="1" customHeight="1" spans="1:21">
      <c r="A15" s="23" t="s">
        <v>24</v>
      </c>
      <c r="B15" s="23" t="s">
        <v>18</v>
      </c>
      <c r="C15" s="33" t="s">
        <v>139</v>
      </c>
      <c r="D15" s="23" t="s">
        <v>140</v>
      </c>
      <c r="E15" s="24" t="s">
        <v>141</v>
      </c>
      <c r="F15" s="24" t="s">
        <v>142</v>
      </c>
      <c r="G15" s="28">
        <v>200</v>
      </c>
      <c r="H15" s="26"/>
      <c r="I15" s="27" t="s">
        <v>143</v>
      </c>
      <c r="J15" s="26"/>
      <c r="K15" s="28"/>
      <c r="L15" s="29"/>
      <c r="M15" s="37"/>
      <c r="N15" s="30" t="s">
        <v>144</v>
      </c>
      <c r="O15" s="30" t="s">
        <v>116</v>
      </c>
      <c r="P15" s="37"/>
      <c r="R15" s="36"/>
      <c r="S15" s="36"/>
      <c r="T15" s="17"/>
      <c r="U15" s="17"/>
    </row>
    <row r="16" ht="150.95" hidden="1" customHeight="1" spans="1:21">
      <c r="A16" s="23"/>
      <c r="B16" s="23"/>
      <c r="C16" s="33"/>
      <c r="D16" s="23"/>
      <c r="E16" s="24" t="s">
        <v>118</v>
      </c>
      <c r="F16" s="24" t="s">
        <v>119</v>
      </c>
      <c r="G16" s="28">
        <v>231.36</v>
      </c>
      <c r="H16" s="26"/>
      <c r="I16" s="27" t="s">
        <v>120</v>
      </c>
      <c r="J16" s="26"/>
      <c r="K16" s="28"/>
      <c r="L16" s="29"/>
      <c r="M16" s="37"/>
      <c r="N16" s="30"/>
      <c r="O16" s="30" t="s">
        <v>116</v>
      </c>
      <c r="P16" s="37"/>
      <c r="R16" s="36"/>
      <c r="S16" s="36"/>
      <c r="T16" s="17"/>
      <c r="U16" s="17"/>
    </row>
    <row r="17" ht="54" hidden="1" customHeight="1" spans="1:21">
      <c r="A17" s="21">
        <v>15</v>
      </c>
      <c r="B17" s="23" t="s">
        <v>36</v>
      </c>
      <c r="C17" s="33" t="s">
        <v>145</v>
      </c>
      <c r="D17" s="23" t="s">
        <v>146</v>
      </c>
      <c r="E17" s="24" t="s">
        <v>141</v>
      </c>
      <c r="F17" s="24" t="s">
        <v>142</v>
      </c>
      <c r="G17" s="28">
        <v>35.35</v>
      </c>
      <c r="H17" s="26"/>
      <c r="I17" s="27" t="s">
        <v>143</v>
      </c>
      <c r="J17" s="26"/>
      <c r="K17" s="28"/>
      <c r="L17" s="29"/>
      <c r="M17" s="35"/>
      <c r="N17" s="30" t="s">
        <v>147</v>
      </c>
      <c r="O17" s="30" t="s">
        <v>116</v>
      </c>
      <c r="P17" s="35"/>
      <c r="R17" s="36"/>
      <c r="S17" s="36"/>
      <c r="T17" s="17"/>
      <c r="U17" s="17"/>
    </row>
    <row r="18" ht="135.95" hidden="1" customHeight="1" spans="1:21">
      <c r="A18" s="21">
        <v>16</v>
      </c>
      <c r="B18" s="23" t="s">
        <v>23</v>
      </c>
      <c r="C18" s="23" t="s">
        <v>148</v>
      </c>
      <c r="D18" s="23" t="s">
        <v>149</v>
      </c>
      <c r="E18" s="24" t="s">
        <v>112</v>
      </c>
      <c r="F18" s="24" t="s">
        <v>113</v>
      </c>
      <c r="G18" s="28">
        <v>93.3904</v>
      </c>
      <c r="H18" s="26"/>
      <c r="I18" s="27" t="s">
        <v>114</v>
      </c>
      <c r="J18" s="26"/>
      <c r="K18" s="28"/>
      <c r="L18" s="29"/>
      <c r="M18" s="35"/>
      <c r="N18" s="30" t="s">
        <v>150</v>
      </c>
      <c r="O18" s="30" t="s">
        <v>116</v>
      </c>
      <c r="P18" s="35"/>
      <c r="R18" s="36"/>
      <c r="S18" s="36"/>
    </row>
    <row r="19" ht="72.95" hidden="1" customHeight="1" spans="1:21">
      <c r="A19" s="21"/>
      <c r="B19" s="23"/>
      <c r="C19" s="33"/>
      <c r="D19" s="23"/>
      <c r="E19" s="24" t="s">
        <v>118</v>
      </c>
      <c r="F19" s="24" t="s">
        <v>119</v>
      </c>
      <c r="G19" s="28">
        <v>4.312782</v>
      </c>
      <c r="H19" s="26"/>
      <c r="I19" s="27" t="s">
        <v>120</v>
      </c>
      <c r="J19" s="26"/>
      <c r="K19" s="39"/>
      <c r="L19" s="29"/>
      <c r="M19" s="35"/>
      <c r="N19" s="30"/>
      <c r="O19" s="30" t="s">
        <v>116</v>
      </c>
      <c r="P19" s="35"/>
      <c r="Q19" s="10"/>
      <c r="R19" s="32"/>
      <c r="S19" s="32"/>
      <c r="T19" s="10"/>
      <c r="U19" s="10"/>
    </row>
    <row r="20" ht="78.2" hidden="1" customHeight="1" spans="1:21">
      <c r="A20" s="21">
        <v>17</v>
      </c>
      <c r="B20" s="22" t="s">
        <v>50</v>
      </c>
      <c r="C20" s="23" t="s">
        <v>151</v>
      </c>
      <c r="D20" s="23" t="s">
        <v>152</v>
      </c>
      <c r="E20" s="24" t="s">
        <v>118</v>
      </c>
      <c r="F20" s="24" t="s">
        <v>119</v>
      </c>
      <c r="G20" s="28">
        <v>100</v>
      </c>
      <c r="H20" s="26"/>
      <c r="I20" s="27" t="s">
        <v>120</v>
      </c>
      <c r="J20" s="26"/>
      <c r="K20" s="39"/>
      <c r="L20" s="24"/>
      <c r="M20" s="35"/>
      <c r="N20" s="30" t="s">
        <v>153</v>
      </c>
      <c r="O20" s="30" t="s">
        <v>116</v>
      </c>
      <c r="P20" s="35"/>
      <c r="R20" s="36"/>
      <c r="S20" s="36"/>
      <c r="T20" s="17"/>
      <c r="U20" s="17"/>
    </row>
    <row r="21" ht="108.95" customHeight="1" spans="1:21">
      <c r="A21" s="21">
        <v>18</v>
      </c>
      <c r="B21" s="23" t="s">
        <v>46</v>
      </c>
      <c r="C21" s="23" t="s">
        <v>154</v>
      </c>
      <c r="D21" s="23" t="s">
        <v>155</v>
      </c>
      <c r="E21" s="24" t="s">
        <v>126</v>
      </c>
      <c r="F21" s="24" t="s">
        <v>127</v>
      </c>
      <c r="G21" s="26">
        <v>14.16535</v>
      </c>
      <c r="H21" s="26"/>
      <c r="I21" s="27" t="s">
        <v>128</v>
      </c>
      <c r="J21" s="26"/>
      <c r="K21" s="39"/>
      <c r="L21" s="29"/>
      <c r="M21" s="35"/>
      <c r="N21" s="30" t="s">
        <v>156</v>
      </c>
      <c r="O21" s="30" t="s">
        <v>116</v>
      </c>
      <c r="P21" s="35"/>
      <c r="R21" s="36"/>
      <c r="S21" s="36"/>
      <c r="T21" s="17"/>
      <c r="U21" s="17"/>
    </row>
    <row r="22" ht="108.95" hidden="1" customHeight="1" spans="1:21">
      <c r="A22" s="21"/>
      <c r="B22" s="23"/>
      <c r="C22" s="33"/>
      <c r="D22" s="23"/>
      <c r="E22" s="24" t="s">
        <v>118</v>
      </c>
      <c r="F22" s="24" t="s">
        <v>119</v>
      </c>
      <c r="G22" s="28">
        <v>30.21</v>
      </c>
      <c r="H22" s="26"/>
      <c r="I22" s="27" t="s">
        <v>120</v>
      </c>
      <c r="J22" s="26"/>
      <c r="K22" s="39"/>
      <c r="L22" s="29"/>
      <c r="M22" s="35"/>
      <c r="N22" s="30"/>
      <c r="O22" s="30" t="s">
        <v>116</v>
      </c>
      <c r="P22" s="35"/>
      <c r="R22" s="36"/>
      <c r="S22" s="36"/>
      <c r="T22" s="17"/>
      <c r="U22" s="17"/>
    </row>
    <row r="23" ht="78" hidden="1" customHeight="1" spans="1:21">
      <c r="A23" s="23" t="s">
        <v>157</v>
      </c>
      <c r="B23" s="23" t="s">
        <v>63</v>
      </c>
      <c r="C23" s="75" t="s">
        <v>158</v>
      </c>
      <c r="D23" s="23" t="s">
        <v>159</v>
      </c>
      <c r="E23" s="24" t="s">
        <v>112</v>
      </c>
      <c r="F23" s="24" t="s">
        <v>113</v>
      </c>
      <c r="G23" s="28">
        <v>34.86</v>
      </c>
      <c r="H23" s="26"/>
      <c r="I23" s="27" t="s">
        <v>114</v>
      </c>
      <c r="J23" s="26"/>
      <c r="K23" s="28"/>
      <c r="L23" s="29"/>
      <c r="M23" s="35"/>
      <c r="N23" s="30" t="s">
        <v>160</v>
      </c>
      <c r="O23" s="30" t="s">
        <v>116</v>
      </c>
      <c r="P23" s="35"/>
      <c r="R23" s="36"/>
      <c r="S23" s="36"/>
      <c r="T23" s="17"/>
      <c r="U23" s="17"/>
    </row>
    <row r="24" ht="76.9" hidden="1" customHeight="1" spans="1:21">
      <c r="A24" s="21">
        <v>21</v>
      </c>
      <c r="B24" s="23" t="s">
        <v>56</v>
      </c>
      <c r="C24" s="23" t="s">
        <v>161</v>
      </c>
      <c r="D24" s="23" t="s">
        <v>162</v>
      </c>
      <c r="E24" s="24" t="s">
        <v>118</v>
      </c>
      <c r="F24" s="24" t="s">
        <v>119</v>
      </c>
      <c r="G24" s="28">
        <v>40.5935</v>
      </c>
      <c r="H24" s="26"/>
      <c r="I24" s="27" t="s">
        <v>120</v>
      </c>
      <c r="J24" s="26"/>
      <c r="K24" s="28"/>
      <c r="L24" s="29"/>
      <c r="M24" s="35"/>
      <c r="N24" s="30" t="s">
        <v>163</v>
      </c>
      <c r="O24" s="30" t="s">
        <v>116</v>
      </c>
      <c r="P24" s="35"/>
      <c r="R24" s="32"/>
      <c r="S24" s="32"/>
      <c r="T24" s="17"/>
      <c r="U24" s="17"/>
    </row>
    <row r="25" ht="76.35" hidden="1" customHeight="1" spans="1:21">
      <c r="A25" s="21">
        <v>22</v>
      </c>
      <c r="B25" s="23" t="s">
        <v>25</v>
      </c>
      <c r="C25" s="23" t="s">
        <v>164</v>
      </c>
      <c r="D25" s="23" t="s">
        <v>165</v>
      </c>
      <c r="E25" s="24" t="s">
        <v>141</v>
      </c>
      <c r="F25" s="24" t="s">
        <v>142</v>
      </c>
      <c r="G25" s="25">
        <v>29.2376</v>
      </c>
      <c r="H25" s="26"/>
      <c r="I25" s="27" t="s">
        <v>143</v>
      </c>
      <c r="J25" s="26"/>
      <c r="K25" s="28"/>
      <c r="L25" s="29"/>
      <c r="M25" s="37"/>
      <c r="N25" s="30" t="s">
        <v>166</v>
      </c>
      <c r="O25" s="30" t="s">
        <v>116</v>
      </c>
      <c r="P25" s="37"/>
      <c r="R25" s="36"/>
      <c r="S25" s="36"/>
      <c r="T25" s="17"/>
      <c r="U25" s="17"/>
    </row>
    <row r="26" ht="76.35" hidden="1" customHeight="1" spans="1:21">
      <c r="A26" s="21"/>
      <c r="B26" s="23"/>
      <c r="C26" s="33"/>
      <c r="D26" s="23"/>
      <c r="E26" s="24" t="s">
        <v>112</v>
      </c>
      <c r="F26" s="24" t="s">
        <v>113</v>
      </c>
      <c r="G26" s="25">
        <v>125.79</v>
      </c>
      <c r="H26" s="26"/>
      <c r="I26" s="27" t="s">
        <v>114</v>
      </c>
      <c r="J26" s="26"/>
      <c r="K26" s="28"/>
      <c r="L26" s="29"/>
      <c r="M26" s="37"/>
      <c r="N26" s="30"/>
      <c r="O26" s="30" t="s">
        <v>116</v>
      </c>
      <c r="P26" s="37"/>
      <c r="R26" s="36"/>
      <c r="S26" s="36"/>
      <c r="T26" s="17"/>
      <c r="U26" s="17"/>
    </row>
    <row r="27" ht="78.6" customHeight="1" spans="1:21">
      <c r="A27" s="21">
        <v>24</v>
      </c>
      <c r="B27" s="23" t="s">
        <v>64</v>
      </c>
      <c r="C27" s="33" t="s">
        <v>167</v>
      </c>
      <c r="D27" s="23" t="s">
        <v>168</v>
      </c>
      <c r="E27" s="24" t="s">
        <v>126</v>
      </c>
      <c r="F27" s="24" t="s">
        <v>127</v>
      </c>
      <c r="G27" s="26">
        <v>32.23</v>
      </c>
      <c r="H27" s="26"/>
      <c r="I27" s="27" t="s">
        <v>128</v>
      </c>
      <c r="J27" s="26"/>
      <c r="K27" s="28"/>
      <c r="L27" s="29"/>
      <c r="M27" s="37"/>
      <c r="N27" s="30" t="s">
        <v>169</v>
      </c>
      <c r="O27" s="30" t="s">
        <v>116</v>
      </c>
      <c r="P27" s="37"/>
      <c r="R27" s="36"/>
      <c r="S27" s="36"/>
      <c r="T27" s="17"/>
      <c r="U27" s="17"/>
    </row>
    <row r="28" ht="130.15" hidden="1" customHeight="1" spans="1:21">
      <c r="A28" s="21">
        <v>26</v>
      </c>
      <c r="B28" s="23" t="s">
        <v>9</v>
      </c>
      <c r="C28" s="23" t="s">
        <v>170</v>
      </c>
      <c r="D28" s="23" t="s">
        <v>171</v>
      </c>
      <c r="E28" s="24" t="s">
        <v>112</v>
      </c>
      <c r="F28" s="24" t="s">
        <v>113</v>
      </c>
      <c r="G28" s="28">
        <v>208.81</v>
      </c>
      <c r="H28" s="26"/>
      <c r="I28" s="27" t="s">
        <v>114</v>
      </c>
      <c r="J28" s="26"/>
      <c r="K28" s="39"/>
      <c r="L28" s="29"/>
      <c r="M28" s="37"/>
      <c r="N28" s="30" t="s">
        <v>172</v>
      </c>
      <c r="O28" s="30" t="s">
        <v>116</v>
      </c>
      <c r="P28" s="37"/>
      <c r="R28" s="36"/>
      <c r="S28" s="36"/>
      <c r="T28" s="17"/>
      <c r="U28" s="17"/>
    </row>
    <row r="29" ht="130.15" hidden="1" customHeight="1" spans="1:21">
      <c r="A29" s="21"/>
      <c r="B29" s="23"/>
      <c r="C29" s="33"/>
      <c r="D29" s="23"/>
      <c r="E29" s="24" t="s">
        <v>118</v>
      </c>
      <c r="F29" s="24" t="s">
        <v>119</v>
      </c>
      <c r="G29" s="28">
        <v>34.6431</v>
      </c>
      <c r="H29" s="26"/>
      <c r="I29" s="27" t="s">
        <v>120</v>
      </c>
      <c r="J29" s="26"/>
      <c r="K29" s="39"/>
      <c r="L29" s="29"/>
      <c r="M29" s="37"/>
      <c r="N29" s="30"/>
      <c r="O29" s="30" t="s">
        <v>116</v>
      </c>
      <c r="P29" s="37"/>
      <c r="R29" s="36"/>
      <c r="S29" s="36"/>
      <c r="T29" s="17"/>
      <c r="U29" s="17"/>
    </row>
    <row r="30" ht="123.95" customHeight="1" spans="1:21">
      <c r="A30" s="21">
        <v>27</v>
      </c>
      <c r="B30" s="23" t="s">
        <v>65</v>
      </c>
      <c r="C30" s="23" t="s">
        <v>173</v>
      </c>
      <c r="D30" s="23" t="s">
        <v>174</v>
      </c>
      <c r="E30" s="24" t="s">
        <v>126</v>
      </c>
      <c r="F30" s="24" t="s">
        <v>127</v>
      </c>
      <c r="G30" s="26">
        <v>12.29</v>
      </c>
      <c r="H30" s="26"/>
      <c r="I30" s="27" t="s">
        <v>128</v>
      </c>
      <c r="J30" s="26"/>
      <c r="K30" s="28"/>
      <c r="L30" s="29"/>
      <c r="M30" s="37"/>
      <c r="N30" s="30" t="s">
        <v>175</v>
      </c>
      <c r="O30" s="30" t="s">
        <v>116</v>
      </c>
      <c r="P30" s="37"/>
      <c r="R30" s="36"/>
      <c r="S30" s="36"/>
      <c r="T30" s="17"/>
      <c r="U30" s="17"/>
    </row>
    <row r="31" ht="186" hidden="1" customHeight="1" spans="1:21">
      <c r="A31" s="21"/>
      <c r="B31" s="23"/>
      <c r="C31" s="33"/>
      <c r="D31" s="23"/>
      <c r="E31" s="24" t="s">
        <v>112</v>
      </c>
      <c r="F31" s="24" t="s">
        <v>113</v>
      </c>
      <c r="G31" s="28">
        <v>77.77</v>
      </c>
      <c r="H31" s="26"/>
      <c r="I31" s="27" t="s">
        <v>114</v>
      </c>
      <c r="J31" s="26"/>
      <c r="K31" s="28"/>
      <c r="L31" s="29"/>
      <c r="M31" s="37"/>
      <c r="N31" s="30"/>
      <c r="O31" s="30" t="s">
        <v>116</v>
      </c>
      <c r="P31" s="37"/>
      <c r="R31" s="36"/>
      <c r="S31" s="36"/>
      <c r="T31" s="17"/>
      <c r="U31" s="17"/>
    </row>
    <row r="32" ht="66.95" hidden="1" customHeight="1" spans="1:21">
      <c r="A32" s="21"/>
      <c r="B32" s="23"/>
      <c r="C32" s="33"/>
      <c r="D32" s="23"/>
      <c r="E32" s="24" t="s">
        <v>118</v>
      </c>
      <c r="F32" s="24" t="s">
        <v>119</v>
      </c>
      <c r="G32" s="28">
        <v>3.12</v>
      </c>
      <c r="H32" s="26"/>
      <c r="I32" s="27" t="s">
        <v>120</v>
      </c>
      <c r="J32" s="26"/>
      <c r="K32" s="39"/>
      <c r="L32" s="29"/>
      <c r="M32" s="37"/>
      <c r="N32" s="30"/>
      <c r="O32" s="30" t="s">
        <v>116</v>
      </c>
      <c r="P32" s="37"/>
      <c r="R32" s="36"/>
      <c r="S32" s="36"/>
      <c r="T32" s="17"/>
      <c r="U32" s="17"/>
    </row>
    <row r="33" ht="177" hidden="1" customHeight="1" spans="1:21">
      <c r="A33" s="21">
        <v>29</v>
      </c>
      <c r="B33" s="23" t="s">
        <v>27</v>
      </c>
      <c r="C33" s="33" t="s">
        <v>176</v>
      </c>
      <c r="D33" s="23" t="s">
        <v>177</v>
      </c>
      <c r="E33" s="24" t="s">
        <v>118</v>
      </c>
      <c r="F33" s="24" t="s">
        <v>119</v>
      </c>
      <c r="G33" s="28">
        <v>16.77</v>
      </c>
      <c r="H33" s="26"/>
      <c r="I33" s="27" t="s">
        <v>120</v>
      </c>
      <c r="J33" s="26"/>
      <c r="K33" s="28"/>
      <c r="L33" s="29"/>
      <c r="M33" s="37"/>
      <c r="N33" s="30" t="s">
        <v>178</v>
      </c>
      <c r="O33" s="30" t="s">
        <v>116</v>
      </c>
      <c r="P33" s="37"/>
      <c r="R33" s="36"/>
      <c r="S33" s="36"/>
      <c r="T33" s="17"/>
      <c r="U33" s="17"/>
    </row>
    <row r="34" ht="177" hidden="1" customHeight="1" spans="1:21">
      <c r="A34" s="21">
        <v>30</v>
      </c>
      <c r="B34" s="23" t="s">
        <v>11</v>
      </c>
      <c r="C34" s="23" t="s">
        <v>179</v>
      </c>
      <c r="D34" s="23" t="s">
        <v>180</v>
      </c>
      <c r="E34" s="24" t="s">
        <v>112</v>
      </c>
      <c r="F34" s="24" t="s">
        <v>113</v>
      </c>
      <c r="G34" s="28">
        <v>8.251621</v>
      </c>
      <c r="H34" s="26"/>
      <c r="I34" s="27" t="s">
        <v>114</v>
      </c>
      <c r="J34" s="26"/>
      <c r="K34" s="28"/>
      <c r="L34" s="29"/>
      <c r="M34" s="37"/>
      <c r="N34" s="30" t="s">
        <v>181</v>
      </c>
      <c r="O34" s="30" t="s">
        <v>116</v>
      </c>
      <c r="P34" s="37"/>
      <c r="R34" s="36"/>
      <c r="S34" s="36"/>
      <c r="T34" s="17"/>
      <c r="U34" s="17"/>
    </row>
    <row r="35" ht="177" hidden="1" customHeight="1" spans="1:21">
      <c r="A35" s="21"/>
      <c r="B35" s="24"/>
      <c r="C35" s="33"/>
      <c r="D35" s="23"/>
      <c r="E35" s="24" t="s">
        <v>118</v>
      </c>
      <c r="F35" s="24" t="s">
        <v>119</v>
      </c>
      <c r="G35" s="28">
        <v>17.926412</v>
      </c>
      <c r="H35" s="26"/>
      <c r="I35" s="27" t="s">
        <v>120</v>
      </c>
      <c r="J35" s="26"/>
      <c r="K35" s="28"/>
      <c r="L35" s="29"/>
      <c r="M35" s="37"/>
      <c r="N35" s="30"/>
      <c r="O35" s="30" t="s">
        <v>116</v>
      </c>
      <c r="P35" s="37"/>
      <c r="R35" s="36"/>
      <c r="S35" s="36"/>
      <c r="T35" s="17"/>
      <c r="U35" s="17"/>
    </row>
    <row r="36" ht="177" hidden="1" customHeight="1" spans="1:21">
      <c r="A36" s="21">
        <v>31</v>
      </c>
      <c r="B36" s="23" t="s">
        <v>51</v>
      </c>
      <c r="C36" s="23" t="s">
        <v>182</v>
      </c>
      <c r="D36" s="23" t="s">
        <v>183</v>
      </c>
      <c r="E36" s="24" t="s">
        <v>112</v>
      </c>
      <c r="F36" s="24" t="s">
        <v>113</v>
      </c>
      <c r="G36" s="28">
        <v>254.63</v>
      </c>
      <c r="H36" s="26"/>
      <c r="I36" s="27" t="s">
        <v>114</v>
      </c>
      <c r="J36" s="26"/>
      <c r="K36" s="28"/>
      <c r="L36" s="29"/>
      <c r="M36" s="37"/>
      <c r="N36" s="30" t="s">
        <v>184</v>
      </c>
      <c r="O36" s="30" t="s">
        <v>116</v>
      </c>
      <c r="P36" s="37"/>
      <c r="R36" s="36"/>
      <c r="S36" s="36"/>
      <c r="T36" s="17"/>
      <c r="U36" s="17"/>
    </row>
    <row r="37" ht="177" hidden="1" customHeight="1" spans="1:21">
      <c r="A37" s="21"/>
      <c r="B37" s="23"/>
      <c r="C37" s="33"/>
      <c r="D37" s="23"/>
      <c r="E37" s="24" t="s">
        <v>118</v>
      </c>
      <c r="F37" s="24" t="s">
        <v>119</v>
      </c>
      <c r="G37" s="28">
        <v>38.06</v>
      </c>
      <c r="H37" s="26"/>
      <c r="I37" s="27" t="s">
        <v>120</v>
      </c>
      <c r="J37" s="26"/>
      <c r="K37" s="28"/>
      <c r="L37" s="29"/>
      <c r="M37" s="37"/>
      <c r="N37" s="30"/>
      <c r="O37" s="30" t="s">
        <v>116</v>
      </c>
      <c r="P37" s="37"/>
      <c r="R37" s="36"/>
      <c r="S37" s="36"/>
      <c r="T37" s="17"/>
      <c r="U37" s="17"/>
    </row>
    <row r="38" ht="108" customHeight="1" spans="1:21">
      <c r="A38" s="21">
        <v>34</v>
      </c>
      <c r="B38" s="23" t="s">
        <v>57</v>
      </c>
      <c r="C38" s="23" t="s">
        <v>185</v>
      </c>
      <c r="D38" s="23" t="s">
        <v>186</v>
      </c>
      <c r="E38" s="24" t="s">
        <v>126</v>
      </c>
      <c r="F38" s="24" t="s">
        <v>127</v>
      </c>
      <c r="G38" s="26">
        <v>4.96</v>
      </c>
      <c r="H38" s="26"/>
      <c r="I38" s="27" t="s">
        <v>128</v>
      </c>
      <c r="J38" s="26"/>
      <c r="K38" s="28"/>
      <c r="L38" s="29"/>
      <c r="M38" s="37"/>
      <c r="N38" s="30" t="s">
        <v>187</v>
      </c>
      <c r="O38" s="30" t="s">
        <v>116</v>
      </c>
      <c r="P38" s="37"/>
      <c r="R38" s="36"/>
      <c r="S38" s="36"/>
      <c r="T38" s="17"/>
      <c r="U38" s="17"/>
    </row>
    <row r="39" ht="177" hidden="1" customHeight="1" spans="1:21">
      <c r="A39" s="21">
        <v>36</v>
      </c>
      <c r="B39" s="23" t="s">
        <v>39</v>
      </c>
      <c r="C39" s="23" t="s">
        <v>188</v>
      </c>
      <c r="D39" s="23" t="s">
        <v>189</v>
      </c>
      <c r="E39" s="24" t="s">
        <v>112</v>
      </c>
      <c r="F39" s="24" t="s">
        <v>113</v>
      </c>
      <c r="G39" s="28">
        <v>223.399423</v>
      </c>
      <c r="H39" s="26"/>
      <c r="I39" s="27" t="s">
        <v>114</v>
      </c>
      <c r="J39" s="26"/>
      <c r="K39" s="28"/>
      <c r="L39" s="29"/>
      <c r="M39" s="37"/>
      <c r="N39" s="30" t="s">
        <v>190</v>
      </c>
      <c r="O39" s="30" t="s">
        <v>116</v>
      </c>
      <c r="P39" s="37"/>
      <c r="R39" s="36"/>
      <c r="S39" s="36"/>
      <c r="T39" s="17"/>
      <c r="U39" s="17"/>
    </row>
    <row r="40" ht="177" hidden="1" customHeight="1" spans="1:21">
      <c r="A40" s="21">
        <v>38</v>
      </c>
      <c r="B40" s="23" t="s">
        <v>66</v>
      </c>
      <c r="C40" s="33" t="s">
        <v>191</v>
      </c>
      <c r="D40" s="23" t="s">
        <v>192</v>
      </c>
      <c r="E40" s="24" t="s">
        <v>112</v>
      </c>
      <c r="F40" s="24" t="s">
        <v>113</v>
      </c>
      <c r="G40" s="28">
        <v>192.47</v>
      </c>
      <c r="H40" s="26"/>
      <c r="I40" s="27" t="s">
        <v>114</v>
      </c>
      <c r="J40" s="26"/>
      <c r="K40" s="28"/>
      <c r="L40" s="29"/>
      <c r="M40" s="37"/>
      <c r="N40" s="30" t="s">
        <v>193</v>
      </c>
      <c r="O40" s="30" t="s">
        <v>116</v>
      </c>
      <c r="P40" s="37"/>
      <c r="R40" s="36"/>
      <c r="S40" s="36"/>
      <c r="T40" s="17"/>
      <c r="U40" s="17"/>
    </row>
    <row r="41" ht="177" hidden="1" customHeight="1" spans="1:21">
      <c r="A41" s="21"/>
      <c r="B41" s="23"/>
      <c r="C41" s="33"/>
      <c r="D41" s="23"/>
      <c r="E41" s="24" t="s">
        <v>118</v>
      </c>
      <c r="F41" s="24" t="s">
        <v>119</v>
      </c>
      <c r="G41" s="28">
        <v>6.17</v>
      </c>
      <c r="H41" s="26"/>
      <c r="I41" s="27" t="s">
        <v>120</v>
      </c>
      <c r="J41" s="26"/>
      <c r="K41" s="28"/>
      <c r="L41" s="29"/>
      <c r="M41" s="37"/>
      <c r="N41" s="30"/>
      <c r="O41" s="30" t="s">
        <v>116</v>
      </c>
      <c r="P41" s="37"/>
      <c r="R41" s="36"/>
      <c r="S41" s="36"/>
      <c r="T41" s="17"/>
      <c r="U41" s="17"/>
    </row>
    <row r="42" ht="129.95" customHeight="1" spans="1:21">
      <c r="A42" s="21">
        <v>39</v>
      </c>
      <c r="B42" s="23" t="s">
        <v>67</v>
      </c>
      <c r="C42" s="23" t="s">
        <v>194</v>
      </c>
      <c r="D42" s="23" t="s">
        <v>195</v>
      </c>
      <c r="E42" s="24" t="s">
        <v>126</v>
      </c>
      <c r="F42" s="24" t="s">
        <v>127</v>
      </c>
      <c r="G42" s="26">
        <v>7.26</v>
      </c>
      <c r="H42" s="26"/>
      <c r="I42" s="27" t="s">
        <v>128</v>
      </c>
      <c r="J42" s="26"/>
      <c r="K42" s="28"/>
      <c r="L42" s="29"/>
      <c r="M42" s="37"/>
      <c r="N42" s="30" t="s">
        <v>196</v>
      </c>
      <c r="O42" s="30" t="s">
        <v>116</v>
      </c>
      <c r="P42" s="37"/>
      <c r="R42" s="36"/>
      <c r="S42" s="36"/>
      <c r="T42" s="17"/>
      <c r="U42" s="17"/>
    </row>
    <row r="43" ht="177" hidden="1" customHeight="1" spans="1:21">
      <c r="A43" s="21"/>
      <c r="B43" s="23"/>
      <c r="C43" s="33"/>
      <c r="D43" s="23"/>
      <c r="E43" s="24" t="s">
        <v>112</v>
      </c>
      <c r="F43" s="24" t="s">
        <v>113</v>
      </c>
      <c r="G43" s="28">
        <v>9.912</v>
      </c>
      <c r="H43" s="26"/>
      <c r="I43" s="27" t="s">
        <v>114</v>
      </c>
      <c r="J43" s="26"/>
      <c r="K43" s="28"/>
      <c r="L43" s="29"/>
      <c r="M43" s="37"/>
      <c r="N43" s="30"/>
      <c r="O43" s="30" t="s">
        <v>116</v>
      </c>
      <c r="P43" s="37"/>
      <c r="R43" s="36"/>
      <c r="S43" s="36"/>
      <c r="T43" s="17"/>
      <c r="U43" s="17"/>
    </row>
  </sheetData>
  <autoFilter xmlns:etc="http://www.wps.cn/officeDocument/2017/etCustomData" ref="A2:U43" etc:filterBottomFollowUsedRange="0">
    <filterColumn colId="4">
      <customFilters>
        <customFilter operator="equal" val="（四）降低企业租金成本"/>
      </customFilters>
    </filterColumn>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73">
    <mergeCell ref="B1:L1"/>
    <mergeCell ref="A3:A4"/>
    <mergeCell ref="A5:A6"/>
    <mergeCell ref="A7:A9"/>
    <mergeCell ref="A11:A13"/>
    <mergeCell ref="A15:A16"/>
    <mergeCell ref="A18:A19"/>
    <mergeCell ref="A21:A22"/>
    <mergeCell ref="A25:A26"/>
    <mergeCell ref="A28:A29"/>
    <mergeCell ref="A30:A32"/>
    <mergeCell ref="A34:A35"/>
    <mergeCell ref="A36:A37"/>
    <mergeCell ref="A40:A41"/>
    <mergeCell ref="A42:A43"/>
    <mergeCell ref="B3:B4"/>
    <mergeCell ref="B5:B6"/>
    <mergeCell ref="B7:B9"/>
    <mergeCell ref="B11:B13"/>
    <mergeCell ref="B15:B16"/>
    <mergeCell ref="B18:B19"/>
    <mergeCell ref="B21:B22"/>
    <mergeCell ref="B25:B26"/>
    <mergeCell ref="B28:B29"/>
    <mergeCell ref="B30:B32"/>
    <mergeCell ref="B34:B35"/>
    <mergeCell ref="B36:B37"/>
    <mergeCell ref="B40:B41"/>
    <mergeCell ref="B42:B43"/>
    <mergeCell ref="C3:C4"/>
    <mergeCell ref="C5:C6"/>
    <mergeCell ref="C7:C9"/>
    <mergeCell ref="C11:C13"/>
    <mergeCell ref="C15:C16"/>
    <mergeCell ref="C18:C19"/>
    <mergeCell ref="C21:C22"/>
    <mergeCell ref="C25:C26"/>
    <mergeCell ref="C28:C29"/>
    <mergeCell ref="C30:C32"/>
    <mergeCell ref="C34:C35"/>
    <mergeCell ref="C36:C37"/>
    <mergeCell ref="C40:C41"/>
    <mergeCell ref="C42:C43"/>
    <mergeCell ref="D5:D6"/>
    <mergeCell ref="D7:D9"/>
    <mergeCell ref="D11:D13"/>
    <mergeCell ref="D15:D16"/>
    <mergeCell ref="D18:D19"/>
    <mergeCell ref="D21:D22"/>
    <mergeCell ref="D25:D26"/>
    <mergeCell ref="D28:D29"/>
    <mergeCell ref="D30:D32"/>
    <mergeCell ref="D34:D35"/>
    <mergeCell ref="D36:D37"/>
    <mergeCell ref="D40:D41"/>
    <mergeCell ref="D42:D43"/>
    <mergeCell ref="J3:J4"/>
    <mergeCell ref="K3:K4"/>
    <mergeCell ref="M3:M4"/>
    <mergeCell ref="N3:N4"/>
    <mergeCell ref="N5:N6"/>
    <mergeCell ref="N7:N9"/>
    <mergeCell ref="N11:N13"/>
    <mergeCell ref="N15:N16"/>
    <mergeCell ref="N18:N19"/>
    <mergeCell ref="N21:N22"/>
    <mergeCell ref="N25:N26"/>
    <mergeCell ref="N28:N29"/>
    <mergeCell ref="N30:N32"/>
    <mergeCell ref="N34:N35"/>
    <mergeCell ref="N36:N37"/>
    <mergeCell ref="N40:N41"/>
    <mergeCell ref="N42:N4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
  <sheetViews>
    <sheetView workbookViewId="0">
      <selection activeCell="A23" sqref="A23"/>
    </sheetView>
  </sheetViews>
  <sheetFormatPr defaultColWidth="9" defaultRowHeight="14.4" outlineLevelCol="1"/>
  <cols>
    <col min="1" max="1" width="35.8796296296296" customWidth="1"/>
    <col min="2" max="2" width="9" style="7"/>
  </cols>
  <sheetData>
    <row r="1" spans="1:2">
      <c r="A1" t="s">
        <v>2</v>
      </c>
      <c r="B1" s="7" t="s">
        <v>197</v>
      </c>
    </row>
    <row r="2" spans="1:2">
      <c r="A2" t="s">
        <v>198</v>
      </c>
      <c r="B2" s="7">
        <v>17</v>
      </c>
    </row>
    <row r="3" spans="1:2">
      <c r="A3" t="s">
        <v>48</v>
      </c>
      <c r="B3" s="7">
        <v>1</v>
      </c>
    </row>
    <row r="4" spans="1:2">
      <c r="A4" t="s">
        <v>35</v>
      </c>
      <c r="B4" s="7">
        <v>1</v>
      </c>
    </row>
    <row r="5" spans="1:2">
      <c r="A5" t="s">
        <v>52</v>
      </c>
      <c r="B5" s="7">
        <v>1</v>
      </c>
    </row>
    <row r="6" spans="1:2">
      <c r="A6" t="s">
        <v>22</v>
      </c>
      <c r="B6" s="7">
        <v>1</v>
      </c>
    </row>
    <row r="7" spans="1:2">
      <c r="A7" t="s">
        <v>43</v>
      </c>
      <c r="B7" s="7">
        <v>1</v>
      </c>
    </row>
    <row r="8" spans="1:2">
      <c r="A8" t="s">
        <v>62</v>
      </c>
      <c r="B8" s="7">
        <v>1</v>
      </c>
    </row>
    <row r="9" spans="1:2">
      <c r="A9" t="s">
        <v>18</v>
      </c>
      <c r="B9" s="7">
        <v>1</v>
      </c>
    </row>
    <row r="10" spans="1:2">
      <c r="A10" t="s">
        <v>36</v>
      </c>
      <c r="B10" s="7">
        <v>1</v>
      </c>
    </row>
    <row r="11" spans="1:2">
      <c r="A11" t="s">
        <v>23</v>
      </c>
      <c r="B11" s="7">
        <v>1</v>
      </c>
    </row>
    <row r="12" spans="1:2">
      <c r="A12" t="s">
        <v>50</v>
      </c>
      <c r="B12" s="7">
        <v>1</v>
      </c>
    </row>
    <row r="13" spans="1:2">
      <c r="A13" t="s">
        <v>46</v>
      </c>
      <c r="B13" s="7">
        <v>1</v>
      </c>
    </row>
    <row r="14" spans="1:2">
      <c r="A14" t="s">
        <v>63</v>
      </c>
      <c r="B14" s="7">
        <v>1</v>
      </c>
    </row>
    <row r="15" spans="1:2">
      <c r="A15" t="s">
        <v>56</v>
      </c>
      <c r="B15" s="7">
        <v>1</v>
      </c>
    </row>
    <row r="16" spans="1:2">
      <c r="A16" t="s">
        <v>25</v>
      </c>
      <c r="B16" s="7">
        <v>1</v>
      </c>
    </row>
    <row r="17" spans="1:2">
      <c r="A17" t="s">
        <v>64</v>
      </c>
      <c r="B17" s="7">
        <v>1</v>
      </c>
    </row>
    <row r="18" spans="1:2">
      <c r="A18" t="s">
        <v>9</v>
      </c>
      <c r="B18" s="7">
        <v>1</v>
      </c>
    </row>
    <row r="19" spans="1:2">
      <c r="A19" t="s">
        <v>65</v>
      </c>
      <c r="B19" s="7">
        <v>1</v>
      </c>
    </row>
    <row r="20" spans="1:2">
      <c r="A20" t="s">
        <v>27</v>
      </c>
      <c r="B20" s="7">
        <v>1</v>
      </c>
    </row>
    <row r="21" spans="1:2">
      <c r="A21" t="s">
        <v>11</v>
      </c>
      <c r="B21" s="7">
        <v>1</v>
      </c>
    </row>
    <row r="22" spans="1:2">
      <c r="A22" t="s">
        <v>51</v>
      </c>
      <c r="B22" s="7">
        <v>1</v>
      </c>
    </row>
    <row r="23" spans="1:2">
      <c r="A23" t="s">
        <v>57</v>
      </c>
      <c r="B23" s="7">
        <v>1</v>
      </c>
    </row>
    <row r="24" spans="1:2">
      <c r="A24" t="s">
        <v>39</v>
      </c>
      <c r="B24" s="7">
        <v>1</v>
      </c>
    </row>
    <row r="25" spans="1:2">
      <c r="A25" t="s">
        <v>66</v>
      </c>
      <c r="B25" s="7">
        <v>1</v>
      </c>
    </row>
    <row r="26" spans="1:2">
      <c r="A26" t="s">
        <v>67</v>
      </c>
      <c r="B26" s="7">
        <v>1</v>
      </c>
    </row>
    <row r="27" spans="1:2">
      <c r="A27" s="8" t="s">
        <v>68</v>
      </c>
      <c r="B27" s="9">
        <f>SUM(B3:B26)</f>
        <v>24</v>
      </c>
    </row>
  </sheetData>
  <pageMargins left="0.75" right="0.75" top="1" bottom="1" header="0.5" footer="0.5"/>
  <headerFooter/>
  <ignoredErrors>
    <ignoredError sqref="B27" formulaRange="1"/>
  </ignoredError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7" sqref="A17"/>
    </sheetView>
  </sheetViews>
  <sheetFormatPr defaultColWidth="9" defaultRowHeight="14.4" outlineLevelCol="1"/>
  <cols>
    <col min="1" max="1" width="35.8796296296296" customWidth="1"/>
  </cols>
  <sheetData>
    <row r="1" spans="1:2">
      <c r="A1" t="s">
        <v>2</v>
      </c>
      <c r="B1" t="s">
        <v>197</v>
      </c>
    </row>
    <row r="2" spans="1:2">
      <c r="A2" t="s">
        <v>52</v>
      </c>
      <c r="B2" s="7">
        <v>1</v>
      </c>
    </row>
    <row r="3" spans="1:2">
      <c r="A3" t="s">
        <v>22</v>
      </c>
      <c r="B3" s="7">
        <v>1</v>
      </c>
    </row>
    <row r="4" spans="1:2">
      <c r="A4" t="s">
        <v>43</v>
      </c>
      <c r="B4" s="7">
        <v>1</v>
      </c>
    </row>
    <row r="5" spans="1:2">
      <c r="A5" t="s">
        <v>62</v>
      </c>
      <c r="B5" s="7">
        <v>1</v>
      </c>
    </row>
    <row r="6" spans="1:2">
      <c r="A6" t="s">
        <v>46</v>
      </c>
      <c r="B6" s="7">
        <v>1</v>
      </c>
    </row>
    <row r="7" spans="1:2">
      <c r="A7" t="s">
        <v>64</v>
      </c>
      <c r="B7" s="7">
        <v>1</v>
      </c>
    </row>
    <row r="8" spans="1:2">
      <c r="A8" t="s">
        <v>65</v>
      </c>
      <c r="B8" s="7">
        <v>1</v>
      </c>
    </row>
    <row r="9" spans="1:2">
      <c r="A9" t="s">
        <v>57</v>
      </c>
      <c r="B9" s="7">
        <v>1</v>
      </c>
    </row>
    <row r="10" spans="1:2">
      <c r="A10" t="s">
        <v>67</v>
      </c>
      <c r="B10" s="7">
        <v>1</v>
      </c>
    </row>
    <row r="11" spans="1:2">
      <c r="A11" s="8" t="s">
        <v>199</v>
      </c>
      <c r="B11" s="9">
        <f>SUM(B2:B10)</f>
        <v>9</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workbookViewId="0">
      <selection activeCell="E34" sqref="E34"/>
    </sheetView>
  </sheetViews>
  <sheetFormatPr defaultColWidth="9" defaultRowHeight="14.4" outlineLevelCol="1"/>
  <cols>
    <col min="1" max="1" width="33.75" customWidth="1"/>
  </cols>
  <sheetData>
    <row r="1" spans="1:2">
      <c r="A1" t="s">
        <v>2</v>
      </c>
      <c r="B1" t="s">
        <v>197</v>
      </c>
    </row>
    <row r="2" spans="1:2">
      <c r="A2" t="s">
        <v>198</v>
      </c>
      <c r="B2">
        <v>26</v>
      </c>
    </row>
    <row r="3" spans="1:2">
      <c r="A3" t="s">
        <v>48</v>
      </c>
      <c r="B3">
        <v>1</v>
      </c>
    </row>
    <row r="4" spans="1:2">
      <c r="A4" t="s">
        <v>52</v>
      </c>
      <c r="B4">
        <v>1</v>
      </c>
    </row>
    <row r="5" spans="1:2">
      <c r="A5" t="s">
        <v>22</v>
      </c>
      <c r="B5">
        <v>1</v>
      </c>
    </row>
    <row r="6" spans="1:2">
      <c r="A6" t="s">
        <v>43</v>
      </c>
      <c r="B6">
        <v>1</v>
      </c>
    </row>
    <row r="7" spans="1:2">
      <c r="A7" t="s">
        <v>18</v>
      </c>
      <c r="B7">
        <v>1</v>
      </c>
    </row>
    <row r="8" spans="1:2">
      <c r="A8" t="s">
        <v>36</v>
      </c>
      <c r="B8">
        <v>1</v>
      </c>
    </row>
    <row r="9" spans="1:2">
      <c r="A9" t="s">
        <v>23</v>
      </c>
      <c r="B9">
        <v>1</v>
      </c>
    </row>
    <row r="10" spans="1:2">
      <c r="A10" t="s">
        <v>50</v>
      </c>
      <c r="B10">
        <v>1</v>
      </c>
    </row>
    <row r="11" spans="1:2">
      <c r="A11" t="s">
        <v>46</v>
      </c>
      <c r="B11">
        <v>1</v>
      </c>
    </row>
    <row r="12" spans="1:2">
      <c r="A12" t="s">
        <v>63</v>
      </c>
      <c r="B12">
        <v>1</v>
      </c>
    </row>
    <row r="13" spans="1:2">
      <c r="A13" t="s">
        <v>56</v>
      </c>
      <c r="B13">
        <v>1</v>
      </c>
    </row>
    <row r="14" spans="1:2">
      <c r="A14" t="s">
        <v>25</v>
      </c>
      <c r="B14">
        <v>1</v>
      </c>
    </row>
    <row r="15" spans="1:2">
      <c r="A15" t="s">
        <v>9</v>
      </c>
      <c r="B15">
        <v>1</v>
      </c>
    </row>
    <row r="16" spans="1:2">
      <c r="A16" t="s">
        <v>65</v>
      </c>
      <c r="B16">
        <v>1</v>
      </c>
    </row>
    <row r="17" spans="1:2">
      <c r="A17" t="s">
        <v>75</v>
      </c>
      <c r="B17">
        <v>1</v>
      </c>
    </row>
    <row r="18" spans="1:2">
      <c r="A18" t="s">
        <v>27</v>
      </c>
      <c r="B18">
        <v>1</v>
      </c>
    </row>
    <row r="19" spans="1:2">
      <c r="A19" t="s">
        <v>11</v>
      </c>
      <c r="B19">
        <v>1</v>
      </c>
    </row>
    <row r="20" spans="1:2">
      <c r="A20" t="s">
        <v>51</v>
      </c>
      <c r="B20">
        <v>1</v>
      </c>
    </row>
    <row r="21" spans="1:2">
      <c r="A21" t="s">
        <v>57</v>
      </c>
      <c r="B21">
        <v>1</v>
      </c>
    </row>
    <row r="22" spans="1:2">
      <c r="A22" t="s">
        <v>39</v>
      </c>
      <c r="B22">
        <v>1</v>
      </c>
    </row>
    <row r="23" spans="1:2">
      <c r="A23" t="s">
        <v>67</v>
      </c>
      <c r="B23">
        <v>1</v>
      </c>
    </row>
    <row r="24" spans="1:2">
      <c r="A24" t="s">
        <v>59</v>
      </c>
      <c r="B24">
        <v>1</v>
      </c>
    </row>
    <row r="25" spans="1:2">
      <c r="A25" t="s">
        <v>38</v>
      </c>
      <c r="B25">
        <v>1</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workbookViewId="0">
      <selection activeCell="L32" sqref="L32"/>
    </sheetView>
  </sheetViews>
  <sheetFormatPr defaultColWidth="9" defaultRowHeight="14.4" outlineLevelCol="1"/>
  <sheetData>
    <row r="1" spans="1:2">
      <c r="A1" t="s">
        <v>2</v>
      </c>
      <c r="B1" t="s">
        <v>197</v>
      </c>
    </row>
    <row r="2" spans="1:2">
      <c r="A2" t="s">
        <v>198</v>
      </c>
      <c r="B2">
        <v>26</v>
      </c>
    </row>
    <row r="3" spans="1:2">
      <c r="A3" t="s">
        <v>48</v>
      </c>
      <c r="B3">
        <v>1</v>
      </c>
    </row>
    <row r="4" spans="1:2">
      <c r="A4" t="s">
        <v>52</v>
      </c>
      <c r="B4">
        <v>1</v>
      </c>
    </row>
    <row r="5" spans="1:2">
      <c r="A5" t="s">
        <v>22</v>
      </c>
      <c r="B5">
        <v>1</v>
      </c>
    </row>
    <row r="6" spans="1:2">
      <c r="A6" t="s">
        <v>43</v>
      </c>
      <c r="B6">
        <v>1</v>
      </c>
    </row>
    <row r="7" spans="1:2">
      <c r="A7" t="s">
        <v>18</v>
      </c>
      <c r="B7">
        <v>1</v>
      </c>
    </row>
    <row r="8" spans="1:2">
      <c r="A8" t="s">
        <v>36</v>
      </c>
      <c r="B8">
        <v>1</v>
      </c>
    </row>
    <row r="9" spans="1:2">
      <c r="A9" t="s">
        <v>23</v>
      </c>
      <c r="B9">
        <v>1</v>
      </c>
    </row>
    <row r="10" spans="1:2">
      <c r="A10" t="s">
        <v>50</v>
      </c>
      <c r="B10">
        <v>1</v>
      </c>
    </row>
    <row r="11" spans="1:2">
      <c r="A11" t="s">
        <v>46</v>
      </c>
      <c r="B11">
        <v>1</v>
      </c>
    </row>
    <row r="12" spans="1:2">
      <c r="A12" t="s">
        <v>63</v>
      </c>
      <c r="B12">
        <v>1</v>
      </c>
    </row>
    <row r="13" spans="1:2">
      <c r="A13" t="s">
        <v>56</v>
      </c>
      <c r="B13">
        <v>1</v>
      </c>
    </row>
    <row r="14" spans="1:2">
      <c r="A14" t="s">
        <v>25</v>
      </c>
      <c r="B14">
        <v>1</v>
      </c>
    </row>
    <row r="15" spans="1:2">
      <c r="A15" t="s">
        <v>9</v>
      </c>
      <c r="B15">
        <v>1</v>
      </c>
    </row>
    <row r="16" spans="1:2">
      <c r="A16" t="s">
        <v>65</v>
      </c>
      <c r="B16">
        <v>1</v>
      </c>
    </row>
    <row r="17" spans="1:2">
      <c r="A17" t="s">
        <v>75</v>
      </c>
      <c r="B17">
        <v>1</v>
      </c>
    </row>
    <row r="18" spans="1:2">
      <c r="A18" t="s">
        <v>27</v>
      </c>
      <c r="B18">
        <v>1</v>
      </c>
    </row>
    <row r="19" spans="1:2">
      <c r="A19" t="s">
        <v>11</v>
      </c>
      <c r="B19">
        <v>1</v>
      </c>
    </row>
    <row r="20" spans="1:2">
      <c r="A20" t="s">
        <v>51</v>
      </c>
      <c r="B20">
        <v>1</v>
      </c>
    </row>
    <row r="21" spans="1:2">
      <c r="A21" t="s">
        <v>57</v>
      </c>
      <c r="B21">
        <v>1</v>
      </c>
    </row>
    <row r="22" spans="1:2">
      <c r="A22" t="s">
        <v>39</v>
      </c>
      <c r="B22">
        <v>1</v>
      </c>
    </row>
    <row r="23" spans="1:2">
      <c r="A23" t="s">
        <v>67</v>
      </c>
      <c r="B23">
        <v>1</v>
      </c>
    </row>
    <row r="24" spans="1:2">
      <c r="A24" t="s">
        <v>59</v>
      </c>
      <c r="B24">
        <v>1</v>
      </c>
    </row>
    <row r="25" spans="1:2">
      <c r="A25" t="s">
        <v>38</v>
      </c>
      <c r="B25">
        <v>1</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项目审核一览表</vt:lpstr>
      <vt:lpstr>下现场不需要出报告</vt:lpstr>
      <vt:lpstr>需要出报告合计</vt:lpstr>
      <vt:lpstr>下现场公司汇总</vt:lpstr>
      <vt:lpstr>导出筛选结果</vt:lpstr>
      <vt:lpstr>筛选分析-涉及 (四、七、八、九)单位名称</vt:lpstr>
      <vt:lpstr>筛选分析-单位名称 (计数)</vt:lpstr>
      <vt:lpstr>筛选分析-单位名称 (计数) 2</vt:lpstr>
      <vt:lpstr>筛选分析-单位名称 (计数) 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茄子</cp:lastModifiedBy>
  <dcterms:created xsi:type="dcterms:W3CDTF">2024-08-28T11:06:00Z</dcterms:created>
  <cp:lastPrinted>2024-11-20T08:23:00Z</cp:lastPrinted>
  <dcterms:modified xsi:type="dcterms:W3CDTF">2025-11-18T01:34:19Z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1039F8A93E744B918CE8C2DCBF5A647F_13</vt:lpwstr>
  </property>
  <property fmtid="{D5CDD505-2E9C-101B-9397-08002B2CF9AE}" pid="4" name="KSOReadingLayout">
    <vt:bool>true</vt:bool>
  </property>
</Properties>
</file>