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<sst xmlns="http://schemas.openxmlformats.org/spreadsheetml/2006/main" count="27" uniqueCount="20">
  <si>
    <t>代理购电项目清单(宝龙智造园、产服科创大厦、上井智造园)</t>
  </si>
  <si>
    <t>序号</t>
  </si>
  <si>
    <t>项目名称</t>
  </si>
  <si>
    <t>电表户号</t>
  </si>
  <si>
    <t>缴费主体</t>
  </si>
  <si>
    <t>2025年用电量（KWH)
2024.09.01-2025.08.31</t>
  </si>
  <si>
    <t>2026年用电量预测(KWH）</t>
  </si>
  <si>
    <t>备注</t>
  </si>
  <si>
    <t xml:space="preserve"> 宝龙智造园1地块</t>
  </si>
  <si>
    <t>0947220026612326</t>
  </si>
  <si>
    <t>深圳市龙岗创投广场服务有限公司</t>
  </si>
  <si>
    <t>宝龙智造园3地块</t>
  </si>
  <si>
    <t>0947220022430830</t>
  </si>
  <si>
    <t>宝龙智造园4地块</t>
  </si>
  <si>
    <t>0947220026545729</t>
  </si>
  <si>
    <t>产服科创大厦</t>
  </si>
  <si>
    <t>/</t>
  </si>
  <si>
    <t>深圳市深龙智慧物业管理有限公司</t>
  </si>
  <si>
    <t>上井智造园</t>
  </si>
  <si>
    <t>合计用电量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</si>
</sst>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tabSelected="1" zoomScale="70" zoomScaleNormal="70" workbookViewId="0">
      <selection activeCell="N6" sqref="N6"/>
    </sheetView>
  </sheetViews>
  <sheetFormatPr defaultColWidth="9" defaultRowHeight="13.5" outlineLevelRow="7" outlineLevelCol="6"/>
  <cols>
    <col min="1" max="1" width="8.375" customWidth="1"/>
    <col min="2" max="2" width="23" customWidth="1"/>
    <col min="3" max="3" width="24.5" customWidth="1"/>
    <col min="4" max="4" width="28" customWidth="1"/>
    <col min="5" max="5" width="29.1083333333333" customWidth="1"/>
    <col min="6" max="6" width="24.25" customWidth="1"/>
    <col min="7" max="7" width="14.875" customWidth="1"/>
  </cols>
  <sheetData>
    <row r="1" ht="35" customHeight="1" spans="1:7">
      <c r="A1" s="2" t="s">
        <v>0</v>
      </c>
      <c r="B1" s="2"/>
      <c r="C1" s="2"/>
      <c r="D1" s="2"/>
      <c r="E1" s="2"/>
      <c r="F1" s="2"/>
      <c r="G1" s="2"/>
    </row>
    <row r="2" ht="66" customHeight="1" spans="1:7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3" t="s">
        <v>7</v>
      </c>
    </row>
    <row r="3" ht="60" customHeight="1" spans="1:7">
      <c r="A3" s="3">
        <v>1</v>
      </c>
      <c r="B3" s="3" t="s">
        <v>8</v>
      </c>
      <c r="C3" s="10" t="s">
        <v>9</v>
      </c>
      <c r="D3" s="4" t="s">
        <v>10</v>
      </c>
      <c r="E3" s="3">
        <f>4437920+659920+607920+552640+540720</f>
        <v>6799120</v>
      </c>
      <c r="F3" s="3">
        <f>554740*12</f>
        <v>6656880</v>
      </c>
      <c r="G3" s="3"/>
    </row>
    <row r="4" ht="60" customHeight="1" spans="1:7">
      <c r="A4" s="3">
        <v>2</v>
      </c>
      <c r="B4" s="3" t="s">
        <v>11</v>
      </c>
      <c r="C4" s="10" t="s">
        <v>12</v>
      </c>
      <c r="D4" s="4" t="s">
        <v>10</v>
      </c>
      <c r="E4" s="3">
        <f>409840+64080+57040+45040+37360</f>
        <v>613360</v>
      </c>
      <c r="F4" s="3">
        <f>51230*12</f>
        <v>614760</v>
      </c>
      <c r="G4" s="3"/>
    </row>
    <row r="5" ht="60" customHeight="1" spans="1:7">
      <c r="A5" s="3">
        <v>3</v>
      </c>
      <c r="B5" s="3" t="s">
        <v>13</v>
      </c>
      <c r="C5" s="10" t="s">
        <v>14</v>
      </c>
      <c r="D5" s="4" t="s">
        <v>10</v>
      </c>
      <c r="E5" s="3">
        <f>4959480+1364960+1228920+1174520+1135320</f>
        <v>9863200</v>
      </c>
      <c r="F5" s="3">
        <f>619935*12</f>
        <v>7439220</v>
      </c>
      <c r="G5" s="3"/>
    </row>
    <row r="6" ht="60" customHeight="1" spans="1:7">
      <c r="A6" s="3">
        <v>7</v>
      </c>
      <c r="B6" s="3" t="s">
        <v>15</v>
      </c>
      <c r="C6" s="3" t="s">
        <v>16</v>
      </c>
      <c r="D6" s="4" t="s">
        <v>17</v>
      </c>
      <c r="E6" s="3" t="s">
        <v>16</v>
      </c>
      <c r="F6" s="3">
        <v>5000000</v>
      </c>
      <c r="G6" s="3"/>
    </row>
    <row r="7" ht="60" customHeight="1" spans="1:7">
      <c r="A7" s="3">
        <v>10</v>
      </c>
      <c r="B7" s="3" t="s">
        <v>18</v>
      </c>
      <c r="C7" s="3" t="s">
        <v>16</v>
      </c>
      <c r="D7" s="4" t="s">
        <v>10</v>
      </c>
      <c r="E7" s="3" t="s">
        <v>16</v>
      </c>
      <c r="F7" s="3" t="s">
        <v>16</v>
      </c>
      <c r="G7" s="3"/>
    </row>
    <row r="8" ht="18.75" spans="1:7">
      <c r="A8" s="5" t="s">
        <v>19</v>
      </c>
      <c r="B8" s="6"/>
      <c r="C8" s="6"/>
      <c r="D8" s="7"/>
      <c r="E8" s="8"/>
      <c r="F8" s="8">
        <f>SUM(F3:F7)</f>
        <v>19710860</v>
      </c>
      <c r="G8" s="9"/>
    </row>
  </sheetData>
  <mergeCells count="2">
    <mergeCell ref="A1:G1"/>
    <mergeCell ref="A8:D8"/>
  </mergeCells>
  <pageMargins left="0.7" right="0.7" top="0.75" bottom="0.75" header="0.3" footer="0.3"/>
  <pageSetup paperSize="9" scale="5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workbookViewId="0">
      <selection activeCell="B31" sqref="B31"/>
    </sheetView>
  </sheetViews>
  <sheetFormatPr defaultColWidth="9" defaultRowHeight="13.5" outlineLevelRow="5"/>
  <cols>
    <col min="1" max="1" width="10.375"/>
    <col min="4" max="4" width="13.25" customWidth="1"/>
    <col min="5" max="5" width="15.125" customWidth="1"/>
    <col min="6" max="6" width="17.25" customWidth="1"/>
    <col min="7" max="9" width="12.75" customWidth="1"/>
    <col min="10" max="10" width="12.125" customWidth="1"/>
    <col min="12" max="12" width="12.625"/>
    <col min="13" max="13" width="15.25" customWidth="1"/>
  </cols>
  <sheetData>
    <row r="1" ht="18.75" spans="1:1">
      <c r="A1" s="1"/>
    </row>
    <row r="2" ht="18.75" spans="1:1">
      <c r="A2" s="1"/>
    </row>
    <row r="3" ht="18.75" spans="1:1">
      <c r="A3" s="1"/>
    </row>
    <row r="4" ht="18.75" spans="1:1">
      <c r="A4" s="1"/>
    </row>
    <row r="5" ht="18.75" spans="1:1">
      <c r="A5" s="1"/>
    </row>
    <row r="6" ht="18.75" spans="1:1">
      <c r="A6" s="1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WPS_1642562330</cp:lastModifiedBy>
  <dcterms:created xsi:type="dcterms:W3CDTF">2023-05-12T11:15:00Z</dcterms:created>
  <dcterms:modified xsi:type="dcterms:W3CDTF">2025-09-22T01:57:58Z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BF77E8052A4845A19139DEAAED10655E_13</vt:lpwstr>
  </property>
</Properties>
</file>