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2645" tabRatio="921"/>
  </bookViews>
  <sheets>
    <sheet name="社区清单汇总表" sheetId="2" r:id="rId1"/>
  </sheets>
  <definedNames>
    <definedName name="_xlnm._FilterDatabase" localSheetId="0" hidden="1">社区清单汇总表!$A$3:$R$299</definedName>
    <definedName name="_xlnm.Print_Titles" localSheetId="0">社区清单汇总表!$2:$3</definedName>
    <definedName name="_xlnm.Print_Area" localSheetId="0">社区清单汇总表!$A$1:$Q$303</definedName>
  </definedNames>
  <calcPr calcId="144525" concurrentCalc="0"/>
</workbook>
</file>

<file path=xl/sharedStrings.xml><?xml version="1.0" encoding="utf-8"?>
<sst xmlns="http://schemas.openxmlformats.org/spreadsheetml/2006/main" count="907">
  <si>
    <t>平湖街道非居“瓶改管”项目燃具需补贴项目清单</t>
  </si>
  <si>
    <t>序号</t>
  </si>
  <si>
    <t>时间</t>
  </si>
  <si>
    <t>所属街道</t>
  </si>
  <si>
    <t>所属社区</t>
  </si>
  <si>
    <t>详细地址</t>
  </si>
  <si>
    <t>店名
（营业执照备注的名称）</t>
  </si>
  <si>
    <t>用户姓名</t>
  </si>
  <si>
    <t>联系电话</t>
  </si>
  <si>
    <t>改造单位</t>
  </si>
  <si>
    <t>改造/更换</t>
  </si>
  <si>
    <t>改造/更换金额</t>
  </si>
  <si>
    <t>政府需补贴金额</t>
  </si>
  <si>
    <t>燃气集团
需补贴金额</t>
  </si>
  <si>
    <t>用户需出资金额</t>
  </si>
  <si>
    <t>备注</t>
  </si>
  <si>
    <t>燃气集团
委托改造</t>
  </si>
  <si>
    <t>用户更换
委托</t>
  </si>
  <si>
    <t>合计金额</t>
  </si>
  <si>
    <t>平湖街道</t>
  </si>
  <si>
    <t>禾花社区</t>
  </si>
  <si>
    <t>深圳市龙岗区平湖街道禾花社区任屋新村四巷2号101</t>
  </si>
  <si>
    <t>深圳市龙岗区平湖街道任屋肠粉餐饮店</t>
  </si>
  <si>
    <t>黄楚鹏
（黄丽玲）</t>
  </si>
  <si>
    <t>深圳市祥和工程科技有限公司</t>
  </si>
  <si>
    <t>凤凰社区</t>
  </si>
  <si>
    <t>深圳市龙岗区平湖街道凤凰社区荔园街52-54号一楼</t>
  </si>
  <si>
    <t>深圳市龙岗区平湖原晶华餐厅</t>
  </si>
  <si>
    <t>陈乐宏</t>
  </si>
  <si>
    <t>新木社区</t>
  </si>
  <si>
    <t>深圳市龙岗区平湖街道新木老村32号楼一楼102-A01</t>
  </si>
  <si>
    <t>深圳市龙岗区志锅津品汤包店</t>
  </si>
  <si>
    <t>杨志</t>
  </si>
  <si>
    <t>深圳市龙岗区平湖街道新木社区新木老村二区20栋一楼101号铺</t>
  </si>
  <si>
    <t>深圳龙岗区平湖食面埋腹小吃店</t>
  </si>
  <si>
    <t>康建佑</t>
  </si>
  <si>
    <t>深圳市龙岗区平湖街道凤凰社区宜昌路53号</t>
  </si>
  <si>
    <t>深圳市龙岗区平湖玉口阁餐馆</t>
  </si>
  <si>
    <t>陈浩</t>
  </si>
  <si>
    <t>深圳市龙岗区平湖街道凤凰社区雅园街35号一层D1-D3铺</t>
  </si>
  <si>
    <t>深圳市龙岗区鑫原木烧烤店</t>
  </si>
  <si>
    <t>康慧霞</t>
  </si>
  <si>
    <t>深圳市龙岗区平湖街道禾花社区任屋新村五巷11号</t>
  </si>
  <si>
    <t>深圳市龙岗区益螺鲜螺蛳粉小吃店</t>
  </si>
  <si>
    <t>林秀珍</t>
  </si>
  <si>
    <t>山厦社区</t>
  </si>
  <si>
    <t>深圳市龙岗区平湖街道山厦新村三区十栋一号一楼</t>
  </si>
  <si>
    <t>深圳市龙岗区林晓苹肠粉王店</t>
  </si>
  <si>
    <t>林晓苹</t>
  </si>
  <si>
    <t>鹅公岭社区</t>
  </si>
  <si>
    <t>深圳市龙岗区平湖街道鹅公岭社区育美新村21号101</t>
  </si>
  <si>
    <t>深圳市德馨餐饮文化推广有限公司</t>
  </si>
  <si>
    <t>段立</t>
  </si>
  <si>
    <t>深圳市龙岗区平湖街道新木社区老村二区5号102</t>
  </si>
  <si>
    <t>深圳市龙岗区池记石磨肠粉店</t>
  </si>
  <si>
    <t>池启亮</t>
  </si>
  <si>
    <t>深圳市龙岗区平湖街道凤凰社区鸿昌一巷7号102</t>
  </si>
  <si>
    <t>深圳市龙岗区胡胖胖餐饮店</t>
  </si>
  <si>
    <t>张宏兴</t>
  </si>
  <si>
    <t>深圳市龙岗区平湖街道凤凰社区顺昌街33号101</t>
  </si>
  <si>
    <t>深圳市龙岗区潮顺顺昌牛肉汤粉店</t>
  </si>
  <si>
    <t>陈小帆</t>
  </si>
  <si>
    <t>深圳市龙岗区平湖街道凤凰社区顺昌街39、41、43号（39号1楼）</t>
  </si>
  <si>
    <t>深圳市龙岗区平湖潮顺牛肉店</t>
  </si>
  <si>
    <t>邱灵</t>
  </si>
  <si>
    <t>深圳市龙岗区平湖街道凤凰社区新园路65-67号</t>
  </si>
  <si>
    <t>深圳市龙岗区平湖粉城饮食店</t>
  </si>
  <si>
    <t>顾碧红</t>
  </si>
  <si>
    <t>深圳市龙岗区平湖街道禾花社区富安大道18号亚钢工贸大楼2栋123A</t>
  </si>
  <si>
    <t>深圳市龙岗区周巧快餐店</t>
  </si>
  <si>
    <t>周巧</t>
  </si>
  <si>
    <t>深圳市龙岗区平湖街道新木社区老村二区二巷1号</t>
  </si>
  <si>
    <t>深圳市龙岗区刘记品香家常菜店</t>
  </si>
  <si>
    <t>刘国元</t>
  </si>
  <si>
    <t>深圳市龙岗区平湖街道凤凰社区谊昌路65、67号一楼第1间至第9间</t>
  </si>
  <si>
    <t>深圳市明轩港式茶餐厅有限公司</t>
  </si>
  <si>
    <t>李慧敏</t>
  </si>
  <si>
    <t>深圳市龙岗区平湖街道山厦社区融悦大厦1栋C座L1-03</t>
  </si>
  <si>
    <t>深圳宝润记餐饮管理有限公司融悦世方里店</t>
  </si>
  <si>
    <t>赵霞</t>
  </si>
  <si>
    <t>深圳市龙岗区平湖街道鹅公岭社区松元围5巷10号</t>
  </si>
  <si>
    <t>深圳市龙岗区茂城记腌面馆</t>
  </si>
  <si>
    <t>刘深城</t>
  </si>
  <si>
    <t>深圳市龙岗区平湖街道凤凰社区新立街7号(1楼103房）</t>
  </si>
  <si>
    <t>深圳市龙岗区平湖德仔云吞面馆</t>
  </si>
  <si>
    <t>廖英兰</t>
  </si>
  <si>
    <t>深圳市龙岗区平湖街道新木社区老村二区32号101</t>
  </si>
  <si>
    <t>深圳市龙岗区萱源面馆</t>
  </si>
  <si>
    <t>岳延</t>
  </si>
  <si>
    <t>上木古社区</t>
  </si>
  <si>
    <t>深圳市龙岗区平湖街道上木古社区彩姿南路35、37、39号101</t>
  </si>
  <si>
    <t>深圳市龙岗区四季客家腌面店</t>
  </si>
  <si>
    <t>罗远彬</t>
  </si>
  <si>
    <t>深圳市龙岗区平湖街道凤凰社区建设七巷3号</t>
  </si>
  <si>
    <t>深圳市龙岗区平湖吴梅珍小吃店</t>
  </si>
  <si>
    <t>吴梅珍</t>
  </si>
  <si>
    <t>深圳市龙岗区平湖街道凤凰社区新村路90号</t>
  </si>
  <si>
    <t>深圳市龙岗区千里寻木桶饭店</t>
  </si>
  <si>
    <t>李海平</t>
  </si>
  <si>
    <t>深圳市龙岗区平湖街道禾花社区福星八巷4号4-2</t>
  </si>
  <si>
    <t>深圳市龙岗区平湖街道大田叔豆浆肠粉粥点店</t>
  </si>
  <si>
    <t>杨永群</t>
  </si>
  <si>
    <t>深圳市龙岗区平湖街道禾花社区福星街8号</t>
  </si>
  <si>
    <t>深圳市龙岗区平湖刘秀明重庆面庄</t>
  </si>
  <si>
    <t>刘秀明</t>
  </si>
  <si>
    <t>深圳市龙岗区平湖街道福星街12号101</t>
  </si>
  <si>
    <t>深圳市龙岗区平湖治晓俊化隆拉面店</t>
  </si>
  <si>
    <t>冶晓俊</t>
  </si>
  <si>
    <t>平湖社区</t>
  </si>
  <si>
    <t>深圳市龙岗区平湖街道平湖福星街41号</t>
  </si>
  <si>
    <t>深圳市龙岗区枫湘味木桶饭店</t>
  </si>
  <si>
    <t>蔡龙祥</t>
  </si>
  <si>
    <t>深圳市龙岗区平湖街道凤凰社区裕和南街60、62号101</t>
  </si>
  <si>
    <t>深圳市龙岗区晓平餐饮店</t>
  </si>
  <si>
    <t>张小平</t>
  </si>
  <si>
    <t>深圳市龙岗区平湖街道禾花社区任屋新村7号103</t>
  </si>
  <si>
    <t>深圳市龙岗区平湖幸福潮汕肠粉店</t>
  </si>
  <si>
    <t>赖建松</t>
  </si>
  <si>
    <t>深圳市龙岗区平湖街道禾花社区水门村25号右边103</t>
  </si>
  <si>
    <t>深圳市龙岗区川三香快餐店</t>
  </si>
  <si>
    <t>汪浪</t>
  </si>
  <si>
    <t>深圳市龙岗区平湖街道水门路142号铺</t>
  </si>
  <si>
    <t>深圳市龙岗区平湖水凤快餐店</t>
  </si>
  <si>
    <t>骆少凤</t>
  </si>
  <si>
    <t>深圳市龙岗区平湖街道平湖社区新祠堂路21、23号新祠堂路23号</t>
  </si>
  <si>
    <t>深圳市龙岗区林大胖叹食美食工作室</t>
  </si>
  <si>
    <t>林小珊</t>
  </si>
  <si>
    <t>深圳市龙岗区平湖街道上木古社区新河十三巷6号101</t>
  </si>
  <si>
    <t>深圳市龙岗区金记螺蛳粉店</t>
  </si>
  <si>
    <t>曾球</t>
  </si>
  <si>
    <t>深圳市龙岗区平湖街道凤凰社区守珍街336号</t>
  </si>
  <si>
    <t>深圳市龙岗区平湖治勤赛兰州拉面店</t>
  </si>
  <si>
    <t>冶勤赛</t>
  </si>
  <si>
    <t>深圳市龙岗区平湖街道鹅公岭社区善德路118号-1</t>
  </si>
  <si>
    <t>深圳市龙岗区平湖归家餐馆</t>
  </si>
  <si>
    <t>郑振加</t>
  </si>
  <si>
    <t>深圳市龙岗区平湖街道禾花社区福星街五巷3号</t>
  </si>
  <si>
    <t>深圳市龙岗区掌柜小吃店</t>
  </si>
  <si>
    <t>苏娜</t>
  </si>
  <si>
    <t>深圳市龙岗区平湖街道鹅公岭社区松园一巷11号101</t>
  </si>
  <si>
    <t>深圳市龙岗区天杨阁小吃店</t>
  </si>
  <si>
    <t>龙伟</t>
  </si>
  <si>
    <t>深圳市龙岗区平湖街道凤凰社区新乐街78号一楼北面</t>
  </si>
  <si>
    <t>深圳市龙岗区平湖辉达汽车美容服务部</t>
  </si>
  <si>
    <t>钟笘生</t>
  </si>
  <si>
    <t>深圳市龙岗区平湖街道鹅公岭村东门路182号铺d（182号101）</t>
  </si>
  <si>
    <t>深圳市龙岗区功夫津品汤包店</t>
  </si>
  <si>
    <t>何万梅</t>
  </si>
  <si>
    <t>深圳市龙岗区平湖街道平湖社区凤凰大道132号凤凰城商业广场一楼104</t>
  </si>
  <si>
    <t>深圳市龙岗区张辉记肠粉店</t>
  </si>
  <si>
    <t>张辉</t>
  </si>
  <si>
    <t>深圳市龙岗区平湖街道鹅公岭社区善德路27号</t>
  </si>
  <si>
    <t>深圳市龙岗区平湖深星晨小吃店</t>
  </si>
  <si>
    <t>陈敬恩</t>
  </si>
  <si>
    <t>深圳市龙岗区平湖街道凤凰社区荔园街42号一楼</t>
  </si>
  <si>
    <t>深圳市龙岗区平湖元鑫记牛肉店</t>
  </si>
  <si>
    <t>刘元鑫</t>
  </si>
  <si>
    <t>力昌社区</t>
  </si>
  <si>
    <t>深圳市龙岗区平湖街道力昌社区力元路88号102</t>
  </si>
  <si>
    <t>深圳市龙岗区平湖前会面馆</t>
  </si>
  <si>
    <t>艾永前</t>
  </si>
  <si>
    <t>深圳市龙岗区平湖平龙东路94号一楼</t>
  </si>
  <si>
    <t>深圳市龙岗区平湖双和记百货经营部</t>
  </si>
  <si>
    <t>陈春武</t>
  </si>
  <si>
    <t>深圳市龙岗区平湖街道凤凰社区谊昌路21-29号A栋谊昌路21号</t>
  </si>
  <si>
    <t>深圳市龙岗区欣意甜品店</t>
  </si>
  <si>
    <t>钟俊毅</t>
  </si>
  <si>
    <t>深圳市龙岗区平湖街道水门路福星街18号</t>
  </si>
  <si>
    <t>深圳市龙岗区卢勇小吃店</t>
  </si>
  <si>
    <t>卢勇</t>
  </si>
  <si>
    <t>深圳市龙岗区平湖街道凤凰社区平园路27、29号102</t>
  </si>
  <si>
    <t>深圳市龙岗区平湖潮名勇理发店</t>
  </si>
  <si>
    <t>刘秀村</t>
  </si>
  <si>
    <t>深圳市龙岗区平湖街道平湖社区富安街100号煦璟城豪苑平安大道街铺J-005B</t>
  </si>
  <si>
    <t>深圳市龙岗区平湖街道熙璟城三津汤包店</t>
  </si>
  <si>
    <t>张娟</t>
  </si>
  <si>
    <t>深圳市龙岗区平湖街道守珍街336号</t>
  </si>
  <si>
    <t>深圳市龙岗区平湖街道守珍街陈海林隆江猪脚饭店</t>
  </si>
  <si>
    <t>陈海林</t>
  </si>
  <si>
    <t>深圳市龙岗区平湖街道禾花社区福街18号101</t>
  </si>
  <si>
    <t>深圳市龙岗区周记湘赣人家木桶饭店</t>
  </si>
  <si>
    <t>周亮亮</t>
  </si>
  <si>
    <t>深圳市龙岗区平湖街道上木古社区彩姿南路47号102</t>
  </si>
  <si>
    <t>深圳市龙岗区平湖街道心相约甜品店</t>
  </si>
  <si>
    <t>熊三古</t>
  </si>
  <si>
    <t>深圳市龙岗区平湖街道力昌社区力元路139-149号209</t>
  </si>
  <si>
    <t>深圳市龙岗区平湖秀婷潮客餐饮店</t>
  </si>
  <si>
    <t>官秀婷</t>
  </si>
  <si>
    <t>深圳市龙岗区平湖街道任屋村五巷七号</t>
  </si>
  <si>
    <t>深圳市龙岗区平湖小湘厨农家餐馆</t>
  </si>
  <si>
    <t>席金明</t>
  </si>
  <si>
    <t>深圳市龙岗区平湖街道新木社区老村文新路37号一楼</t>
  </si>
  <si>
    <t>深圳市禾科房地产有限公司</t>
  </si>
  <si>
    <t>张孟东</t>
  </si>
  <si>
    <t>深圳市龙岗区平湖街道禾花社区任屋新村5巷9号一楼</t>
  </si>
  <si>
    <t>深圳市龙岗区郑家馄饨铺</t>
  </si>
  <si>
    <t>朱斌</t>
  </si>
  <si>
    <t>深圳市龙岗区平湖街道新木社区新木路321-2号新木半里大厦B座101</t>
  </si>
  <si>
    <t>深圳市龙岗区花里华记餐厅燃气管道工程</t>
  </si>
  <si>
    <t>郑惠童</t>
  </si>
  <si>
    <t>辅城坳社区</t>
  </si>
  <si>
    <t>深圳市龙岗区平湖街道辅城坳社区工业大道45号101</t>
  </si>
  <si>
    <t>深圳市龙岗区平湖街道老伍砂锅粥大排档</t>
  </si>
  <si>
    <t>郑清苗</t>
  </si>
  <si>
    <t>深圳市龙岗区平湖街道禾花社区佳业路11号A栋104</t>
  </si>
  <si>
    <t>深圳市庐城餐饮有限公司</t>
  </si>
  <si>
    <t>敖蕾</t>
  </si>
  <si>
    <t>深圳市龙岗区平湖街道凤凰社区平园路57号</t>
  </si>
  <si>
    <t>深圳市龙岗区平湖虾皇餐厅</t>
  </si>
  <si>
    <t>陈琳</t>
  </si>
  <si>
    <t>深圳市龙岗区平湖街道禾花社区福星街40号102</t>
  </si>
  <si>
    <t>深圳市龙岗区平湖郑记原味粉隆江猪脚饭店</t>
  </si>
  <si>
    <t>郑素娟</t>
  </si>
  <si>
    <t>深圳市龙岗区平湖街道新木社区102</t>
  </si>
  <si>
    <t>深圳市龙岗区平湖街道李记华小吃店</t>
  </si>
  <si>
    <t>李锡勇</t>
  </si>
  <si>
    <t>深圳市龙岗区平湖街道凤凰社区守珍街328号第一间</t>
  </si>
  <si>
    <t>深圳市龙岗区聚莹新烤鸭店</t>
  </si>
  <si>
    <t>黄卫成</t>
  </si>
  <si>
    <t>深圳市龙岗区平湖街道禾花社区花果山一巷6号106</t>
  </si>
  <si>
    <t>深圳市龙岗区壹号排骨汤饭店</t>
  </si>
  <si>
    <t>刘国彬</t>
  </si>
  <si>
    <t>深圳市龙岗区平湖街道辅城坳社区辅城坳工业大道40号</t>
  </si>
  <si>
    <t>深圳市龙岗区平湖贤盛砂锅粥店</t>
  </si>
  <si>
    <t>郑贤波</t>
  </si>
  <si>
    <t>深圳市龙岗区平湖街道辅城场社区平吉大道375号融湖盛世花园3栋C座144-2</t>
  </si>
  <si>
    <t>深圳市龙岗区张嘉记餐饮</t>
  </si>
  <si>
    <t>任熊夫</t>
  </si>
  <si>
    <t>深圳市龙岗区平湖街道凤凰社区荔园街121号</t>
  </si>
  <si>
    <t>深圳市龙岗区平湖街道楚味土菜馆</t>
  </si>
  <si>
    <t>胡文进</t>
  </si>
  <si>
    <t>深圳市龙岗区平湖街道禾花社区水门路164号D栋402</t>
  </si>
  <si>
    <t>深圳市翠苑实业有限公司</t>
  </si>
  <si>
    <t>刘锦龙</t>
  </si>
  <si>
    <t>深圳市龙岗区平湖街道富安西路3号</t>
  </si>
  <si>
    <t>深圳市平湖自来水有限公司</t>
  </si>
  <si>
    <t>李广锋</t>
  </si>
  <si>
    <t>深圳市龙岗区平湖街道辅城坳社区工业大道33-1号101</t>
  </si>
  <si>
    <t>深圳市龙岗区双力餐饮店</t>
  </si>
  <si>
    <t>武东</t>
  </si>
  <si>
    <t>深圳市龙岗区平湖街道辅城工业大道42号</t>
  </si>
  <si>
    <t>深圳市龙岗区三秒鱼康记万州老字号烤鱼馆</t>
  </si>
  <si>
    <t>刘建华</t>
  </si>
  <si>
    <t>深圳市龙岗区平湖街道辅城坳社区工业大道28号1楼</t>
  </si>
  <si>
    <t>深圳市龙岗区平湖大红灯笼湛江鸡餐厅</t>
  </si>
  <si>
    <t>罗亮</t>
  </si>
  <si>
    <t>深圳市龙岗区平湖街道平湖社区平湖满庭芳3栋商铺118</t>
  </si>
  <si>
    <t>深圳市发有装修有限公司</t>
  </si>
  <si>
    <t>李发有</t>
  </si>
  <si>
    <t>深圳市龙岗区平湖街道禾花社区任屋新村五巷5号102</t>
  </si>
  <si>
    <t>深圳市龙岗区平湖街道亚容脆皮烧鸭店</t>
  </si>
  <si>
    <t>曾玉容</t>
  </si>
  <si>
    <t>深圳市龙岗区平湖街道山厦社区融悦山居B区1栋114</t>
  </si>
  <si>
    <t>深圳市钱掌柜食品管理有限公司融悦山居分店</t>
  </si>
  <si>
    <t>郭海</t>
  </si>
  <si>
    <t>深圳市龙岗区平湖街道禾花社区水门路108号水门逸欣园1栋B138、B139</t>
  </si>
  <si>
    <t>深圳市豫喜园餐饮管理有限公司平湖分公司</t>
  </si>
  <si>
    <t>徐向前</t>
  </si>
  <si>
    <t>深圳市龙岗区平湖街道辅城坳社区融湖三期融湖盛世花园3栋B座13</t>
  </si>
  <si>
    <t>深圳市龙岗区诚荣运餐饮店</t>
  </si>
  <si>
    <t>杨春英</t>
  </si>
  <si>
    <t>深圳市龙岗区平湖街道辅城坳工业路42-2</t>
  </si>
  <si>
    <t>深圳市龙岗区庄雄牛杂火锅店</t>
  </si>
  <si>
    <t>庄德雄</t>
  </si>
  <si>
    <t>深圳市龙岗区平湖街道禾花社区花果山一巷3 号101</t>
  </si>
  <si>
    <t>深圳市龙岗区周先森餐饮店</t>
  </si>
  <si>
    <t>周件平</t>
  </si>
  <si>
    <t>深圳市龙岗区平湖街道辅城坳社区工业大道41-1号</t>
  </si>
  <si>
    <t>深圳市龙岗区湖顺鱼庄</t>
  </si>
  <si>
    <t>雷小军</t>
  </si>
  <si>
    <t>深圳市龙岗区平湖街道禾花社区任屋新村五巷11号任富横路18</t>
  </si>
  <si>
    <t>深圳市龙岗区好八点肠粉店</t>
  </si>
  <si>
    <t>王袁峰</t>
  </si>
  <si>
    <t>良安田社区</t>
  </si>
  <si>
    <t>深圳市龙岗区平湖街道良安田社区平安大道176-1号可域酒店10</t>
  </si>
  <si>
    <t>深圳艺亭酒店管理有限公司</t>
  </si>
  <si>
    <t>王江平</t>
  </si>
  <si>
    <t>深圳市龙岗区平湖街道禾花社区福星街22号102</t>
  </si>
  <si>
    <t>深圳市龙岗区福生牛骨店</t>
  </si>
  <si>
    <t>蒋和金</t>
  </si>
  <si>
    <t>深圳市龙岗区平湖街道凤凰社区荔园街51号107-1</t>
  </si>
  <si>
    <t>深圳市龙岗区广聚和螺蛳粉店</t>
  </si>
  <si>
    <t>蒋伟</t>
  </si>
  <si>
    <t>深圳市龙岗区平湖街道平湖社区凤凰大道328号第五栋104</t>
  </si>
  <si>
    <t>深圳市龙岗区平湖街道聚香阁餐饮馆</t>
  </si>
  <si>
    <t>李进</t>
  </si>
  <si>
    <t>深圳市龙岗区平湖街道凤凰社区建设六巷1号、建设路12号101</t>
  </si>
  <si>
    <t>深圳市龙岗区平湖霖磐牛肉汤粉店</t>
  </si>
  <si>
    <t>林伟彬</t>
  </si>
  <si>
    <t>深圳市龙岗区平湖街道鹅公岭社区坪龙大街27号</t>
  </si>
  <si>
    <t>深圳市龙岗区平湖泰丰盛美吃店</t>
  </si>
  <si>
    <t>陈洁鹏</t>
  </si>
  <si>
    <t>深圳市龙岗区平湖街道华南城水门路花果山一巷5号5—2</t>
  </si>
  <si>
    <t>深圳市龙岗区刘新香黄焖鸡快餐店</t>
  </si>
  <si>
    <t>刘新香</t>
  </si>
  <si>
    <t>深圳市龙岗区平湖街道山厦社区融悦山居B区1栋11O</t>
  </si>
  <si>
    <t>深圳市龙岗区吴志龙餐饮店</t>
  </si>
  <si>
    <t>吴志龙</t>
  </si>
  <si>
    <t>平湖街道凤凰社区顺昌街34号</t>
  </si>
  <si>
    <t>深圳市龙岗区平湖徐名新砂锅粥店</t>
  </si>
  <si>
    <t>徐名新</t>
  </si>
  <si>
    <t>平湖街道力昌社区力元路88号101</t>
  </si>
  <si>
    <t>深圳市龙岗区金麦轩手工烘焙坊</t>
  </si>
  <si>
    <t>陈金玲</t>
  </si>
  <si>
    <t>平湖街道凤凰社区顺昌街24号一楼104</t>
  </si>
  <si>
    <t>深圳市龙岗区平湖肥友粥粉店</t>
  </si>
  <si>
    <t>胡远辉</t>
  </si>
  <si>
    <t>平湖街道禾花社区花果山一巷4号101</t>
  </si>
  <si>
    <t>深圳市龙岗区平湖街道壹点满满快餐店</t>
  </si>
  <si>
    <t>谢燕娇</t>
  </si>
  <si>
    <t>平湖街道凤凰社区建设路73号102</t>
  </si>
  <si>
    <t>深圳市龙岗区平湖街道李顺敏餐饮店</t>
  </si>
  <si>
    <t>胡贵敏</t>
  </si>
  <si>
    <t>平湖街道凤凰社区建设六巷9号102</t>
  </si>
  <si>
    <t>深圳市龙岗区黄映群餐饮店</t>
  </si>
  <si>
    <t>黄映群</t>
  </si>
  <si>
    <t>平湖街道辅城坳社区辅岐路130号101</t>
  </si>
  <si>
    <t>深圳市龙岗区祥仔早餐店</t>
  </si>
  <si>
    <t>陈育祥</t>
  </si>
  <si>
    <t>平湖街道鹅公岭社区大竹园九巷2号101</t>
  </si>
  <si>
    <t>深圳市龙岗区平湖亮点火锅店</t>
  </si>
  <si>
    <t>吕颖娉</t>
  </si>
  <si>
    <t>平湖街道禾花社区任屋新村五巷9号102</t>
  </si>
  <si>
    <t>深圳市龙岗区赖记猪脚饭店</t>
  </si>
  <si>
    <t>官东萍</t>
  </si>
  <si>
    <t>平湖街道双拥街26号一楼</t>
  </si>
  <si>
    <t>深圳市龙岗区平湖味王肠粉皇餐厅</t>
  </si>
  <si>
    <t>黄小琼</t>
  </si>
  <si>
    <t>平湖街道凤凰社区裕和南街60、62号102</t>
  </si>
  <si>
    <t>深圳市龙岗区何记寻味面馆</t>
  </si>
  <si>
    <t>张小凤</t>
  </si>
  <si>
    <t>平湖街道山厦社区山厦新村一区八巷2号101</t>
  </si>
  <si>
    <t>深圳市龙岗区文文肠粉店</t>
  </si>
  <si>
    <t>林鉴成</t>
  </si>
  <si>
    <t>平湖街道力昌社区新力路1号101</t>
  </si>
  <si>
    <t>深圳市龙岗区平湖街道玲姨石磨肠粉店</t>
  </si>
  <si>
    <t>何庆玲</t>
  </si>
  <si>
    <t>平湖街道凤凰社区裕和南街83号</t>
  </si>
  <si>
    <t>深圳市龙岗区平湖味源之潮汕莲藕汤小吃店</t>
  </si>
  <si>
    <t>陈镇鹏</t>
  </si>
  <si>
    <t>平湖街道凤凰社区平湖大街572、574号101</t>
  </si>
  <si>
    <t>深圳市和讯通数码通讯设备有限公司</t>
  </si>
  <si>
    <t>张金莲</t>
  </si>
  <si>
    <t>龙岗区街道平湖鹅公岭社区长兴路28号A座</t>
  </si>
  <si>
    <t>深圳市龙岗区平湖广记锁行</t>
  </si>
  <si>
    <t>杨文广</t>
  </si>
  <si>
    <t>平湖街道凤凰社区顺昌街31号101</t>
  </si>
  <si>
    <t>深圳市龙岗区平湖佳记小吃店</t>
  </si>
  <si>
    <t>方东銮</t>
  </si>
  <si>
    <t>平湖街道建设路四巷5号</t>
  </si>
  <si>
    <t>深圳市龙岗区廖记烧卤店</t>
  </si>
  <si>
    <t>廖敏衡</t>
  </si>
  <si>
    <t>平湖街道山厦社区融悦山居A区3栋121</t>
  </si>
  <si>
    <t>深圳市龙岗区吴文松粉面馆</t>
  </si>
  <si>
    <t>吴文松</t>
  </si>
  <si>
    <t>平湖街道建设路建设四巷5号</t>
  </si>
  <si>
    <t>深圳市龙岗区思宇小吃店</t>
  </si>
  <si>
    <t>赵玉山</t>
  </si>
  <si>
    <t>平湖街道鹅公岭社区坪龙大街31号一单元102</t>
  </si>
  <si>
    <t>深圳市龙岗区源合小吃店</t>
  </si>
  <si>
    <t>周世会</t>
  </si>
  <si>
    <t>平湖街道鹅公岭社区松园路6巷4-1号</t>
  </si>
  <si>
    <t>深圳市龙岗区马汝红汤粉店</t>
  </si>
  <si>
    <t>马汝红</t>
  </si>
  <si>
    <t>平湖街道凤凰社区南园二路70号1楼</t>
  </si>
  <si>
    <t>深圳市龙岗区平湖北苑菜馆</t>
  </si>
  <si>
    <t>李燕敏</t>
  </si>
  <si>
    <t>平湖街道凤凰社区裕和南街50号101</t>
  </si>
  <si>
    <t>深圳市龙岗区平湖真好食粿条汤店</t>
  </si>
  <si>
    <t>吴泽鸿</t>
  </si>
  <si>
    <t>平湖街道凤凰社区新村路68号一楼</t>
  </si>
  <si>
    <t>深圳市龙岗区伟南昌仔肠粉店</t>
  </si>
  <si>
    <t>林伟南</t>
  </si>
  <si>
    <t>深圳市龙岗区平湖街道凤凰社区建设四巷5号101</t>
  </si>
  <si>
    <t>深圳市龙岗区红志明商行</t>
  </si>
  <si>
    <t>薛伟红</t>
  </si>
  <si>
    <t>深圳市龙岗区平湖街道平湖社区竹高塘路10、12、14号竹高塘路12号</t>
  </si>
  <si>
    <t>深圳市龙岗区王富礼小吃店</t>
  </si>
  <si>
    <t>王富礼</t>
  </si>
  <si>
    <t>深圳市龙岗区平湖街道平湖社区开田科学园科田大厦122号</t>
  </si>
  <si>
    <t>深圳市龙岗区平湖潮仁园餐厅</t>
  </si>
  <si>
    <t>李炳龙</t>
  </si>
  <si>
    <t>深圳市龙岗区平湖街道隔圳东路35号</t>
  </si>
  <si>
    <t>深圳市龙岗区平湖志雄原味汤粉店</t>
  </si>
  <si>
    <t>黄志雄</t>
  </si>
  <si>
    <t>深圳市龙岗区平湖街道凤凰社区裕和北街44、46、48、50号102</t>
  </si>
  <si>
    <t>深圳市龙岗区平湖粤丰盛餐饮店</t>
  </si>
  <si>
    <t>郑小芳</t>
  </si>
  <si>
    <t>深圳市龙岗区平湖街道辅城坳社区工业大道43号铺</t>
  </si>
  <si>
    <t>深圳市龙岗区汤记寻味时尚餐厅</t>
  </si>
  <si>
    <t>汤宁</t>
  </si>
  <si>
    <t>深圳市龙岗区平湖街道荔园街94号</t>
  </si>
  <si>
    <t>深圳市龙岗区平湖佩英肠粉店</t>
  </si>
  <si>
    <t>吴粉花</t>
  </si>
  <si>
    <t>深圳市龙岗区平湖街道上木古社区新河十一巷6号102</t>
  </si>
  <si>
    <t>深圳市龙岗区嘉应源餐饮店</t>
  </si>
  <si>
    <t>林燕丽</t>
  </si>
  <si>
    <t>深圳市龙岗区平湖街道上木古社区新河一巷5号101</t>
  </si>
  <si>
    <t>深圳市龙岗区新时尚旋风理发店</t>
  </si>
  <si>
    <t>张于立</t>
  </si>
  <si>
    <t>深圳市龙岗区平湖街道新木社区新木路294号</t>
  </si>
  <si>
    <t>深圳市龙岗区平湖裕源小食店</t>
  </si>
  <si>
    <t>朱镇锋</t>
  </si>
  <si>
    <t>深圳市龙岗区平湖街道平湖社区隔圳东路27、29、31号隔圳东路29号</t>
  </si>
  <si>
    <t>深圳市龙岗区何木根小吃店</t>
  </si>
  <si>
    <t>何木根</t>
  </si>
  <si>
    <t>深圳市龙岗区平湖街道辅城坳社区工业大道30号101</t>
  </si>
  <si>
    <t>深圳市龙岗区蛙一刀麻椒鱼餐饮店</t>
  </si>
  <si>
    <t>吴灵芝</t>
  </si>
  <si>
    <t>深圳市龙岗区平湖街道鹅公岭社区军围1号-2103</t>
  </si>
  <si>
    <t>深圳市龙岗区平湖街道熊大襄阳牛肉面馆</t>
  </si>
  <si>
    <t>顾秀华</t>
  </si>
  <si>
    <t>深圳市龙岗区平湖街道平湖社区众和街3号A栋110</t>
  </si>
  <si>
    <t>深圳市龙岗区大壮饺子馆</t>
  </si>
  <si>
    <t>王秀微</t>
  </si>
  <si>
    <t>深圳市龙岗区平湖街道山厦社区平龙西路75号顺平大厦A栋111</t>
  </si>
  <si>
    <t>深圳市龙岗区兴兴小吃店</t>
  </si>
  <si>
    <t>刘兴</t>
  </si>
  <si>
    <t>深圳市龙岗区平湖街道平龙西路75号A栋一楼第10号铺</t>
  </si>
  <si>
    <t>深圳市龙岗区平湖冶大五代拉面馆</t>
  </si>
  <si>
    <t>冶先生</t>
  </si>
  <si>
    <t>深圳市龙岗区平湖街道禾花社区花果山五巷7号102房</t>
  </si>
  <si>
    <t>深圳市龙岗区御口福餐饮店</t>
  </si>
  <si>
    <t>陈建雄</t>
  </si>
  <si>
    <t>深圳市龙岗区平湖街道凤凰社区裕和北街62、64、66号101</t>
  </si>
  <si>
    <t>深圳市龙岗区潮味鲜汤粉王餐饮店</t>
  </si>
  <si>
    <t>郑嘉豪</t>
  </si>
  <si>
    <t>深圳市龙岗区平湖街道禾花社区花果山二巷5号左边101</t>
  </si>
  <si>
    <t>深圳市龙岗区钟师傅餐饮店</t>
  </si>
  <si>
    <t>钟彩云</t>
  </si>
  <si>
    <t>深圳市龙岗区平湖街道建设路三巷3号</t>
  </si>
  <si>
    <t>深圳市龙岗区平湖柯记凉茶店</t>
  </si>
  <si>
    <t>苏三妹</t>
  </si>
  <si>
    <t>深圳市龙岗区平湖街道上木古社区新木路321-108号店铺</t>
  </si>
  <si>
    <t>深圳市龙岗区鑫欣安餐饮店</t>
  </si>
  <si>
    <t>胡海军</t>
  </si>
  <si>
    <t>深圳市龙岗区平湖街道福星街五巷2号</t>
  </si>
  <si>
    <t>深圳市龙岗区泰成卤味店</t>
  </si>
  <si>
    <t>刘承奎</t>
  </si>
  <si>
    <t>深圳市龙岗区平湖街道凤凰社区横岭路46号1楼</t>
  </si>
  <si>
    <t>深圳市龙岗区平湖振明小吃店</t>
  </si>
  <si>
    <t>邓子明</t>
  </si>
  <si>
    <t>深圳市龙岗区平湖街道凤凰社区新风北街22、24号、102</t>
  </si>
  <si>
    <t>深圳市龙岗区朱君小吃店</t>
  </si>
  <si>
    <t>陈晓君</t>
  </si>
  <si>
    <t>深圳市龙岗区平湖街道凤凰社区建设三巷2号</t>
  </si>
  <si>
    <t>深圳市龙岗区平湖宏新波早餐店</t>
  </si>
  <si>
    <t>叶少宏</t>
  </si>
  <si>
    <t>深圳市龙岗区平湖街道凤凰社区新立街25号、27号102</t>
  </si>
  <si>
    <t>深圳市龙岗区永志快餐店</t>
  </si>
  <si>
    <t>黄永志</t>
  </si>
  <si>
    <t>深圳市龙岗区平湖街道平湖社区众和街3号A栋108</t>
  </si>
  <si>
    <t>深圳市龙岗区平湖街道潮风隆江猪脚饭店</t>
  </si>
  <si>
    <t>范自能</t>
  </si>
  <si>
    <t>深圳市龙岗区平湖街道平湖社区众和街3号A栋104</t>
  </si>
  <si>
    <t>深圳市龙岗区平湖街道湘缘小炒餐饮店</t>
  </si>
  <si>
    <t>何勇</t>
  </si>
  <si>
    <t>深圳市龙岗区平湖街道平湖社区隔圳东路37号一楼</t>
  </si>
  <si>
    <t>深圳市龙岗区平湖精美沙县小吃店</t>
  </si>
  <si>
    <t>深圳市龙岗区平湖街道凤凰社区东乐路 7 号后面第四栋</t>
  </si>
  <si>
    <t>深圳市龙岗区平湖街道蒲公英金色童年幼儿园</t>
  </si>
  <si>
    <t>陈秀仪</t>
  </si>
  <si>
    <t>深圳市龙岗区平湖街道凤凰社区华美街1号一栋</t>
  </si>
  <si>
    <t>深圳市龙岗区平湖街道辅城坳幼儿园</t>
  </si>
  <si>
    <t>深圳市龙岗区平湖街道凤凰社区荔香街1号1层</t>
  </si>
  <si>
    <t>深圳市龙岗区珠姨粿汁小吃店</t>
  </si>
  <si>
    <t>陈梓宏</t>
  </si>
  <si>
    <t>深圳市龙岗区平湖街道辅城坳社区辅城坳工业大道8号102</t>
  </si>
  <si>
    <t>深圳市龙岗区平湖广记猪杂汤粉店</t>
  </si>
  <si>
    <t>梁广杭</t>
  </si>
  <si>
    <t>深圳市龙岗区平湖街道凤凰社区新村路65号</t>
  </si>
  <si>
    <t>深圳市龙岗区平湖潮海兴旺餐馆</t>
  </si>
  <si>
    <t>林旭填</t>
  </si>
  <si>
    <t>深圳市龙岗区平湖街道凤凰社区新风南街119号101</t>
  </si>
  <si>
    <t>深圳市龙岗区平湖街道全色牛潮汕牛肉店</t>
  </si>
  <si>
    <t>洪凯都</t>
  </si>
  <si>
    <t>深圳市龙岗区平湖街道凤凰社区裕和南街64、66号101</t>
  </si>
  <si>
    <t>深圳市龙岗区东兴潮汕鲜牛肉粿汤火锅店</t>
  </si>
  <si>
    <t>林明花</t>
  </si>
  <si>
    <t>深圳市龙岗区平湖街道平湖村社区隔圳东路15号-1隔壁</t>
  </si>
  <si>
    <t>深圳市龙岗区平湖豪记潮汕肠粉店</t>
  </si>
  <si>
    <t>侯焕华</t>
  </si>
  <si>
    <t>深圳市龙岗区平湖街道凤凰社区荔园街94号一楼</t>
  </si>
  <si>
    <t>深圳市龙岗区平湖荔园邓老凉茶店</t>
  </si>
  <si>
    <t>钟军区</t>
  </si>
  <si>
    <t>深圳市龙岗区平湖街道凤凰社区新村路108号101</t>
  </si>
  <si>
    <t>深圳市龙岗区老朱家面馆</t>
  </si>
  <si>
    <t>胡焕林</t>
  </si>
  <si>
    <t>深圳市龙岗区平湖街道凤凰社区新村路106号</t>
  </si>
  <si>
    <t>深圳市龙岗区平湖福佑添小吃店</t>
  </si>
  <si>
    <t>伍传春</t>
  </si>
  <si>
    <t>深圳市龙岗区平湖街道凤凰社区春怡南街12号</t>
  </si>
  <si>
    <t>深圳市龙岗区平湖立鑫沙县小吃店</t>
  </si>
  <si>
    <t>章立鑫</t>
  </si>
  <si>
    <t>深圳市龙岗区平湖街道凤凰社区建设路81、83号建设路81号</t>
  </si>
  <si>
    <t>深圳市龙岗区平湖权记自选快餐店</t>
  </si>
  <si>
    <t>张武权</t>
  </si>
  <si>
    <t>深圳市龙岗区平湖街道建设三巷1号101</t>
  </si>
  <si>
    <t>深圳市龙岗区妙珠小吃店</t>
  </si>
  <si>
    <t>李妙珠</t>
  </si>
  <si>
    <t>深圳市龙岗区平湖街道建设路三巷一楼2号</t>
  </si>
  <si>
    <t>深圳市龙岗区黎超任三鸟经营店</t>
  </si>
  <si>
    <t>黎超任</t>
  </si>
  <si>
    <t>深圳市龙岗区平湖街道凤凰社区裕和南街59号</t>
  </si>
  <si>
    <t>深圳市龙岗区旭彪餐饮店</t>
  </si>
  <si>
    <t>曹旭彪</t>
  </si>
  <si>
    <t>深圳市龙岗区平湖街道辅城坳社区凤歧路24-5号</t>
  </si>
  <si>
    <t>深圳市龙岗区裕坤隆江猪脚饭店</t>
  </si>
  <si>
    <t>陈裕坤</t>
  </si>
  <si>
    <t>深圳市龙岗区平湖街道凤凰社区顺昌街15号101</t>
  </si>
  <si>
    <t>深圳市龙岗区双华餐饮店</t>
  </si>
  <si>
    <t>吴双华</t>
  </si>
  <si>
    <t>深圳市龙岗区平湖街道平湖社区众和街3号A栋106</t>
  </si>
  <si>
    <t>深圳市龙岗区平湖街道好餐点小吃店</t>
  </si>
  <si>
    <t>黄楚宣</t>
  </si>
  <si>
    <t>深圳市龙岗区平湖街道鹅公岭社区平龙村18-1号</t>
  </si>
  <si>
    <t>深圳市龙岗区郑瑞明番薯粥店</t>
  </si>
  <si>
    <t>郑瑞明</t>
  </si>
  <si>
    <t>深圳市龙岗区平湖街道辅城坳社区歧阳路8号融湖世纪花园7号楼半地下172-1</t>
  </si>
  <si>
    <t>深圳市川渝味之源餐饮管理有限公司</t>
  </si>
  <si>
    <t>刘海波</t>
  </si>
  <si>
    <t>深圳市龙岗区平湖街道平湖社区竹高塘路22、24、26(竹高塘22号)</t>
  </si>
  <si>
    <t>深圳市龙岗区平湖卤水妹快餐店</t>
  </si>
  <si>
    <t>吕培林</t>
  </si>
  <si>
    <t>深圳市龙岗区平湖街道凤凰社区统建街28、30、32号101</t>
  </si>
  <si>
    <t>深圳市龙岗区小玉小吃店</t>
  </si>
  <si>
    <t>陈小玉</t>
  </si>
  <si>
    <t>深圳市龙岗区平湖街道凤凰社区新村一巷7号102</t>
  </si>
  <si>
    <t>深圳市龙岗区琉铭餐饮店</t>
  </si>
  <si>
    <t>袁晓福</t>
  </si>
  <si>
    <t>深圳市龙岗区平湖街道平湖社区平安大道259号开田广场26号铺</t>
  </si>
  <si>
    <t>深圳市龙岗区李育民云落原味汤粉店</t>
  </si>
  <si>
    <t>李育民</t>
  </si>
  <si>
    <t>深圳市龙岗区平湖街道凤凰社区新乐街64-1号101</t>
  </si>
  <si>
    <t>深圳市龙岗区肆伍陆羊肉火锅店</t>
  </si>
  <si>
    <t>欧炳和</t>
  </si>
  <si>
    <t>深圳市龙岗区平湖街道凤凰社区顺昌街24号一楼102</t>
  </si>
  <si>
    <t>深圳市龙岗区平湖朱哥紫金农家菜</t>
  </si>
  <si>
    <t>朱其祥</t>
  </si>
  <si>
    <t>深圳市龙岗区平湖街道平湖新村一巷7号</t>
  </si>
  <si>
    <t>深圳市龙岗区溪新源小吃店</t>
  </si>
  <si>
    <t>李河藩</t>
  </si>
  <si>
    <t>深圳市龙岗区平湖街道禾花社区花果山三巷5号102</t>
  </si>
  <si>
    <t>深圳市龙岗区平湖街道虎记小吃店</t>
  </si>
  <si>
    <t>甘思成</t>
  </si>
  <si>
    <t>深圳市龙岗区平湖街道禾花社区福星街59号102</t>
  </si>
  <si>
    <t>深圳市龙岗区平湖街道黄智民包子店</t>
  </si>
  <si>
    <t>黄智民</t>
  </si>
  <si>
    <t>深圳市龙岗区平湖街道平湖社区富民工业区开田科学园安田大厦120121</t>
  </si>
  <si>
    <t>深圳市李师傅脆肚店平湖分店</t>
  </si>
  <si>
    <t>陈叶冰</t>
  </si>
  <si>
    <t>深圳市龙岗区相约砂锅麻辣烫店</t>
  </si>
  <si>
    <t>赵立冬</t>
  </si>
  <si>
    <t>深圳市龙岗区平湖街道辅城坳社区风岐路</t>
  </si>
  <si>
    <t>深圳市龙岗区平湖辉红麻辣面店</t>
  </si>
  <si>
    <t>王桂辉</t>
  </si>
  <si>
    <t>深圳市龙岗区平湖街道凤凰社区72、74号101</t>
  </si>
  <si>
    <t>深圳市龙岗区平湖源兴客家菜馆</t>
  </si>
  <si>
    <t>钟柳媚</t>
  </si>
  <si>
    <t>深圳市龙岗区平湖街道凤凰社区建设路31、33、35号101</t>
  </si>
  <si>
    <t>深圳市龙岗区国森兴盐焗食品店</t>
  </si>
  <si>
    <t>周远平</t>
  </si>
  <si>
    <t>深圳市龙岗区平湖街道新木社区老村二区26号101</t>
  </si>
  <si>
    <t>深圳市龙岗区新木好滋味美食店</t>
  </si>
  <si>
    <t>白艳梅</t>
  </si>
  <si>
    <t>深圳市龙岗区平湖街道禾花社区花果山二巷6号103</t>
  </si>
  <si>
    <t>深圳市龙岗区平湖街道胡哥餐饮店</t>
  </si>
  <si>
    <t>胡新海</t>
  </si>
  <si>
    <t>深圳市龙岗区平湖街道凤凰社区建设路4巷6号</t>
  </si>
  <si>
    <t>深圳市龙岗区平湖李志祥三鸟店</t>
  </si>
  <si>
    <t>李志祥</t>
  </si>
  <si>
    <t>深圳市龙岗区平湖街道凤凰社区新村路39号</t>
  </si>
  <si>
    <t>深圳市龙岗区平湖街道王婆大虾餐馆</t>
  </si>
  <si>
    <t>姚贺杰</t>
  </si>
  <si>
    <t>深圳市龙岗区平湖街道凤凰社区顺昌街29号1楼1间</t>
  </si>
  <si>
    <t>深圳市龙岗区平湖回来川菜馆</t>
  </si>
  <si>
    <t>郭建</t>
  </si>
  <si>
    <t>深圳市龙岗区平湖街道凤凰社区建设路21、23、25号(1楼23号)</t>
  </si>
  <si>
    <t>深圳市龙岗区平湖倪记新亨鹅肉粿条汤店</t>
  </si>
  <si>
    <t>倪树忠</t>
  </si>
  <si>
    <t>深圳市龙岗区平湖街道禾花社区花果山三巷6号6-2</t>
  </si>
  <si>
    <t>深圳市龙岗区平湖街道美思甜粥铺</t>
  </si>
  <si>
    <t>夏云月</t>
  </si>
  <si>
    <t>深圳市龙岗区平湖街道平湖社区富民工业区开田科学园1#办公楼湖田综合大厦一楼102、103</t>
  </si>
  <si>
    <t>深圳市龙岗区渔乐湘柴火鱼店</t>
  </si>
  <si>
    <t>李成斌</t>
  </si>
  <si>
    <t>深圳市龙岗区平湖街道凤凰社区建设路39号一楼</t>
  </si>
  <si>
    <t>深圳市龙岗区星期鑫汤粉店</t>
  </si>
  <si>
    <t>黄伟鑫</t>
  </si>
  <si>
    <t>深圳市龙岗区平湖街道鹅公岭社区善德路86号101</t>
  </si>
  <si>
    <t>深圳市龙岗区平湖马记粥铺</t>
  </si>
  <si>
    <t>林鸿达</t>
  </si>
  <si>
    <t>深圳市龙岗区平湖街道凤社区建设路39号一楼</t>
  </si>
  <si>
    <t>深圳市龙岗区味到家小吃店</t>
  </si>
  <si>
    <t>罗英锋</t>
  </si>
  <si>
    <t>深圳市龙岗区平湖街道凤凰社区新立街29、31号101</t>
  </si>
  <si>
    <t>深圳市龙岗区平湖尚店餐饮店</t>
  </si>
  <si>
    <t>高思平</t>
  </si>
  <si>
    <t>深圳市龙岗区平湖街道力昌社区草平路40号101</t>
  </si>
  <si>
    <t>深圳市龙岗区平湖映波石磨肠粉店</t>
  </si>
  <si>
    <t>陈秋霞</t>
  </si>
  <si>
    <t>深圳市龙岗区平湖街道力昌社区力元路15号103</t>
  </si>
  <si>
    <t>深圳市龙岗区云光小吃店</t>
  </si>
  <si>
    <t>李云光</t>
  </si>
  <si>
    <t>深圳市龙岗区飞扬美食店</t>
  </si>
  <si>
    <t>柏友飞</t>
  </si>
  <si>
    <t>深圳市龙岗区平湖街道鹅公岭社区坪龙大街20号二楼三楼</t>
  </si>
  <si>
    <t>深圳市龙岗区平湖实惠旅馆</t>
  </si>
  <si>
    <t>何腾</t>
  </si>
  <si>
    <t>深圳市龙岗区平湖街道力昌社区力元路92号</t>
  </si>
  <si>
    <t>深圳市龙岗区平湖冶勒塞兰州拉面</t>
  </si>
  <si>
    <t>冶勒塞</t>
  </si>
  <si>
    <t>深圳市龙岗区平湖街道凤凰社区谊昌路3号109</t>
  </si>
  <si>
    <t>深圳市龙岗区一刀逍魂冒菜店</t>
  </si>
  <si>
    <t>杨淡辉</t>
  </si>
  <si>
    <t>深圳市龙岗区平湖街道鹅公岭社区新南大岭31号105</t>
  </si>
  <si>
    <t>深圳市龙岗区傅敦斌小吃店</t>
  </si>
  <si>
    <t>傅敦斌</t>
  </si>
  <si>
    <t>深圳市龙岗区平湖街道鹅公岭村坪龙大街18号101</t>
  </si>
  <si>
    <t>深圳市龙岗区雷启富包子店</t>
  </si>
  <si>
    <t>雷启富</t>
  </si>
  <si>
    <t>深圳市龙岗区平湖道鹅公岭社区坪龙大街18号102</t>
  </si>
  <si>
    <t>深圳市龙岗区粤好肠粉店</t>
  </si>
  <si>
    <t>陈文婷</t>
  </si>
  <si>
    <t>深圳市龙岗区平湖街道鹅公岭社区新南大岭11号</t>
  </si>
  <si>
    <t>深圳市龙岗区平湖李贤见小吃店</t>
  </si>
  <si>
    <t>李贤见</t>
  </si>
  <si>
    <t>深圳市龙岗区平湖街道凤凰社区新村路27号</t>
  </si>
  <si>
    <t>深圳市龙岗区阿军至尊龙虾馆</t>
  </si>
  <si>
    <t>黎林</t>
  </si>
  <si>
    <t>深圳市龙岗区平湖街道麻石路46号</t>
  </si>
  <si>
    <t>深圳市龙岗区平湖益环小吃店</t>
  </si>
  <si>
    <t>刘益环</t>
  </si>
  <si>
    <t>深圳市龙岗区小螺轩螺蛳粉餐饮店</t>
  </si>
  <si>
    <t>谢迅</t>
  </si>
  <si>
    <t>深圳市龙岗区平湖街道岭社区军围1号-2102</t>
  </si>
  <si>
    <t>深圳市龙岗区权哥港式脆皮烧腊店</t>
  </si>
  <si>
    <t>翁华权</t>
  </si>
  <si>
    <t>深圳市龙岗区平湖街道鹅公岭社区东门路82-1</t>
  </si>
  <si>
    <t>深圳市龙岗区平湖合利肠粉店</t>
  </si>
  <si>
    <t>陈剑辉</t>
  </si>
  <si>
    <t>深圳市龙岗区平湖街道鹅公岭社区善德路93号</t>
  </si>
  <si>
    <t>深圳市龙岗区福榕兴小吃店</t>
  </si>
  <si>
    <t>袁助榕</t>
  </si>
  <si>
    <t>深圳市龙岗区平湖街道凤凰社区建设五巷1号一楼</t>
  </si>
  <si>
    <t>深圳市龙岗区平湖振光荣蕃薯粥</t>
  </si>
  <si>
    <t>洪振光</t>
  </si>
  <si>
    <t>深圳市龙岗区平湖街道凤凰社区建设路69号一楼</t>
  </si>
  <si>
    <t>深圳市龙岗区平湖桃园红灯笼餐厅</t>
  </si>
  <si>
    <t>姚卫东</t>
  </si>
  <si>
    <t>深圳市龙岗区平湖海鹅照相馆</t>
  </si>
  <si>
    <t>邓海平</t>
  </si>
  <si>
    <t>深圳市龙岗区平湖街道鹅公岭社区新南大岭路38号-1</t>
  </si>
  <si>
    <t>深圳市龙岗区平湖南柳小吃店</t>
  </si>
  <si>
    <t>黄世阳</t>
  </si>
  <si>
    <t>深圳市龙岗区平湖街道鹅公岭社区85号-2</t>
  </si>
  <si>
    <t>深圳市广深机动车驾驶员培训有限公司龙岗第十六报名点</t>
  </si>
  <si>
    <t>黄连新</t>
  </si>
  <si>
    <t>深圳市龙岗区平湖街道鹅公岭社区善德路89号</t>
  </si>
  <si>
    <t>深圳市龙岗区平湖佳波面馆</t>
  </si>
  <si>
    <t>周玲玲</t>
  </si>
  <si>
    <t>深圳市龙岗区平湖街道平湖社区隔圳东路39、41、43、47、49号横岭一街74、76、78、80号横岭一街80-1号</t>
  </si>
  <si>
    <t>深圳市龙岗区美汁味石磨肠粉店</t>
  </si>
  <si>
    <t>刘百松</t>
  </si>
  <si>
    <t>深圳市龙岗区平湖街道平湖社区横岭一街80号</t>
  </si>
  <si>
    <t>深圳市龙岗区平湖街道平湖老蒲四川菜馆</t>
  </si>
  <si>
    <t>冯全惠</t>
  </si>
  <si>
    <t>新南社区</t>
  </si>
  <si>
    <t>深圳市龙岗区平湖街道新南社区大岭路17号-3一楼</t>
  </si>
  <si>
    <t>深圳市龙岗区常来粉面店</t>
  </si>
  <si>
    <t>黎富</t>
  </si>
  <si>
    <t>深圳市龙岗区平湖街道凤凰社区同乐路14号、14-1号同乐路14号-2、14-3号101</t>
  </si>
  <si>
    <t>深圳市龙岗区莉茗餐饮店</t>
  </si>
  <si>
    <t>曾小花</t>
  </si>
  <si>
    <t>深圳市龙岗区平湖街道平湖社区麻石路51、53、55号麻石路55号</t>
  </si>
  <si>
    <t>深圳市龙岗区平湖包记沙县小吃店</t>
  </si>
  <si>
    <t>王梦媛</t>
  </si>
  <si>
    <t>深圳市龙岗区平湖街道鹅公岭社区善德路130号</t>
  </si>
  <si>
    <t>深圳市龙岗区平湖护发者发型设计店</t>
  </si>
  <si>
    <t>汪承钰</t>
  </si>
  <si>
    <t>深圳市龙岗区平湖街道鹅公岭社区松园围34-1号103</t>
  </si>
  <si>
    <t>深圳市龙岗区渝乡味面馆</t>
  </si>
  <si>
    <t>唐尉英</t>
  </si>
  <si>
    <t>深圳市龙岗区平湖街道凤凰社区建设路四巷2-2</t>
  </si>
  <si>
    <t>深圳市龙岗区平湖周群坚汤粉店</t>
  </si>
  <si>
    <t>周群坚</t>
  </si>
  <si>
    <t>深圳市龙岗区平湖街道麻石路34号</t>
  </si>
  <si>
    <t>深圳市龙岗区鸿佳纯米浆肠粉店</t>
  </si>
  <si>
    <t>吴海东</t>
  </si>
  <si>
    <t>深圳市龙岗区平湖街道凤凰社区建设四巷3、4号101</t>
  </si>
  <si>
    <t>深圳市龙岗区林祥明餐厅</t>
  </si>
  <si>
    <t>林祥明</t>
  </si>
  <si>
    <t>深圳市龙岗区平湖街道凤凰社区顺昌街3号D07</t>
  </si>
  <si>
    <t>深圳市龙岗区老宋麻辣汤店</t>
  </si>
  <si>
    <t>班华雳</t>
  </si>
  <si>
    <t>深圳郑少坤西医内科诊所</t>
  </si>
  <si>
    <t>黄艳香</t>
  </si>
  <si>
    <t>深圳市龙岗区平湖街道凤凰社区春怡南街64号101</t>
  </si>
  <si>
    <t>深圳市龙岗区平湖壹厨牛肉丸小吃店</t>
  </si>
  <si>
    <t>涂木强</t>
  </si>
  <si>
    <t>深圳市龙岗区平湖街道鹅公岭社区松园四巷9号102</t>
  </si>
  <si>
    <t>深圳市龙岗区平湖丰味鲜小吃店</t>
  </si>
  <si>
    <t>曾海连</t>
  </si>
  <si>
    <t>深圳市龙岗区平湖街道凤凰社区荔园街23号一至三层</t>
  </si>
  <si>
    <t>深圳市龙岗区平湖镇一品香大排档</t>
  </si>
  <si>
    <t>陈燕南</t>
  </si>
  <si>
    <t>深圳市龙岗区平湖街道鹅公岭大竹园四巷一号</t>
  </si>
  <si>
    <t>深圳市龙岗区常聚腌面馆</t>
  </si>
  <si>
    <t>唐小雄</t>
  </si>
  <si>
    <t>深圳市龙岗区平湖街道力昌社区创力路1号1楼第2间</t>
  </si>
  <si>
    <t>深圳市龙岗区平湖饭鱼一家餐厅</t>
  </si>
  <si>
    <t>尹纪伟</t>
  </si>
  <si>
    <t>深圳市龙岗区平湖街道平湖社区富民工业区开田科学园景田大厦131</t>
  </si>
  <si>
    <t>深圳市龙岗区平湖街道李记家味小吃店</t>
  </si>
  <si>
    <t>李培春</t>
  </si>
  <si>
    <t>深圳市龙岗区平湖街道凤凰社区裕和北街16-24号(双号)104-204</t>
  </si>
  <si>
    <t>深圳市龙岗区潮新小吃店</t>
  </si>
  <si>
    <t>朱世龙</t>
  </si>
  <si>
    <t>深圳市龙岗区平湖街道辅城场社区岐康路4号102</t>
  </si>
  <si>
    <t>深圳市龙岗区湘知味快餐店</t>
  </si>
  <si>
    <t>林冠兵</t>
  </si>
  <si>
    <t>深圳市龙岗区平湖街道平湖社区富民工业区开田科学园开田广场149号</t>
  </si>
  <si>
    <t>深圳市龙岗区平湖街道顺心老菜馆</t>
  </si>
  <si>
    <t>于学海</t>
  </si>
  <si>
    <t>深圳市龙岗区平湖街道平湖社区富民工业区开田科学园开田广场151号</t>
  </si>
  <si>
    <t>深圳市龙岗区源元牛肉火锅店</t>
  </si>
  <si>
    <t>深圳市龙岗区平湖街道平湖社区麻石路28、30号1楼101</t>
  </si>
  <si>
    <t>深圳市龙岗区平湖吴金耀小吃店</t>
  </si>
  <si>
    <t>吴金耀</t>
  </si>
  <si>
    <t>深圳市龙岗区平湖街道凤凰社区平园路17号</t>
  </si>
  <si>
    <t>深圳市龙岗区六二二叁化州糖水店</t>
  </si>
  <si>
    <t>杨观英</t>
  </si>
  <si>
    <t>深圳市龙岗区平湖街道凤凰社区南园路32号102</t>
  </si>
  <si>
    <t>深圳市龙岗区平湖家人乡赣木饭馆</t>
  </si>
  <si>
    <t>谢忠华</t>
  </si>
  <si>
    <t>深圳市龙岗区平湖街道凤巡社区双拥街48号裕和北街50号102</t>
  </si>
  <si>
    <t>深圳市龙岗区雪之乐小吃店</t>
  </si>
  <si>
    <t>林映雪</t>
  </si>
  <si>
    <t>深圳市龙岗区平湖街道平湖社区竹高塘路34、36、38号竹高塘路38号</t>
  </si>
  <si>
    <t>深圳市龙岗区隆记剁椒猪脚饭餐饮店</t>
  </si>
  <si>
    <t>毛小龙</t>
  </si>
  <si>
    <t>深圳市龙岗区平湖街道花社区花果山六巷一号</t>
  </si>
  <si>
    <t>深圳市龙岗区彭成达早餐店</t>
  </si>
  <si>
    <t>彭成达</t>
  </si>
  <si>
    <t>深圳市龙岗区平湖街道鹅公岭社区坪龙大街南二巷6-7号</t>
  </si>
  <si>
    <t>深圳市启步文化艺术培训有限公司</t>
  </si>
  <si>
    <t>张红瑞</t>
  </si>
  <si>
    <t>深圳市龙岗区平湖街道凤凰社区建设六巷三号</t>
  </si>
  <si>
    <t>深圳市龙岗区倪泽锋面店</t>
  </si>
  <si>
    <t>倪泽丰</t>
  </si>
  <si>
    <t>深圳市龙岗区平湖街道平湖社区富民工业区开田科学园开田广场18号铺</t>
  </si>
  <si>
    <t>深圳市龙岗区平湖和居正小吃店</t>
  </si>
  <si>
    <t>卢志波</t>
  </si>
  <si>
    <t>深圳市龙岗区平湖街道辅城场社区工业大道34号工业大道34-1号</t>
  </si>
  <si>
    <t>深圳郑厨名泉餐饮有限公司</t>
  </si>
  <si>
    <t>李燕琼</t>
  </si>
  <si>
    <t>深圳市龙岗区平湖街道鹅公岭社区善德路93号101</t>
  </si>
  <si>
    <t>深圳市龙岗区郑记潮味粉面馆</t>
  </si>
  <si>
    <t>郑瑞志</t>
  </si>
  <si>
    <t>深圳市龙岗区平湖街道平湖社区麻石路38、40号101</t>
  </si>
  <si>
    <t>深圳市龙岗区平湖大同旺小吃店</t>
  </si>
  <si>
    <t>李春雷</t>
  </si>
  <si>
    <t>深圳市龙岗区平湖街道凤凰社区北门街16号</t>
  </si>
  <si>
    <t>深圳市赤燕餐饮管理有限公司</t>
  </si>
  <si>
    <t>赵吉祥</t>
  </si>
  <si>
    <t>深圳市龙岗区平湖街道凤凰社区荔香街60号102</t>
  </si>
  <si>
    <t>深圳市龙岗区平湖街道凤凰社区新立街19.21号(一楼22号)</t>
  </si>
  <si>
    <t>深圳市龙岗区平湖佳兴美食店</t>
  </si>
  <si>
    <t>杨锡专</t>
  </si>
  <si>
    <t>深圳市龙岗区平湖街道平湖社区横岭一街76号</t>
  </si>
  <si>
    <t>深圳市龙岗区平湖湘乡情木桶饭店</t>
  </si>
  <si>
    <t>熊志兵</t>
  </si>
  <si>
    <t>深圳市龙岗区平湖街道鹅公岭社区鹅公岭松园围34-1号102</t>
  </si>
  <si>
    <t>深圳市龙岗区凡敏小吃店</t>
  </si>
  <si>
    <t>古凡敏</t>
  </si>
  <si>
    <t>深圳市龙岗区平湖街道凤凰社区建设三巷11号、天河路7号102</t>
  </si>
  <si>
    <t>深圳市龙岗区大众口味美食店</t>
  </si>
  <si>
    <t>郑乾财</t>
  </si>
  <si>
    <t>深圳市龙岗区平湖街道禾花社区任屋新村五巷12号101</t>
  </si>
  <si>
    <t>深圳市龙岗区好似家餐饮店</t>
  </si>
  <si>
    <t>郑盛坚</t>
  </si>
  <si>
    <t>深圳市龙岗区小韦姐姐餐饮店</t>
  </si>
  <si>
    <t>韦碧</t>
  </si>
  <si>
    <t>深圳市龙岗区平湖街道新木社区合村新村4号</t>
  </si>
  <si>
    <t>深圳市龙岗区张权祥小吃店</t>
  </si>
  <si>
    <t>张权祥</t>
  </si>
  <si>
    <t>深圳市龙岗区平湖街道新木社区新木老村新区4栋1号</t>
  </si>
  <si>
    <t>深圳市龙岗区伍香连理发店</t>
  </si>
  <si>
    <t>伍香连</t>
  </si>
  <si>
    <t>深圳市龙岗区平湖街道平湖社区隔圳东路27、29、31号隔圳东路31号</t>
  </si>
  <si>
    <t>深圳市龙岗区香麦坊早餐店</t>
  </si>
  <si>
    <t>张媛</t>
  </si>
  <si>
    <t>深圳市龙岗区平湖街道凤凰社区裕和南街65号</t>
  </si>
  <si>
    <t>深圳市龙岗区平湖普香砂锅粥店</t>
  </si>
  <si>
    <t>黄伟群</t>
  </si>
  <si>
    <t>深圳市龙岗区平湖街道辅城坳社区工业大道29号一楼</t>
  </si>
  <si>
    <t>深圳市龙岗区平湖天客便利店</t>
  </si>
  <si>
    <t>夏勇</t>
  </si>
  <si>
    <t>深圳市龙岗区平湖街道凤凰社区横岭路28号</t>
  </si>
  <si>
    <t>深圳市南北药行连锁有限公司平湖凤凰分店</t>
  </si>
  <si>
    <t>李燕</t>
  </si>
  <si>
    <t>深圳市龙岗区平湖街道禾花社区平吉大道北159号恒路E时代大厦2号楼B106</t>
  </si>
  <si>
    <t>深圳市龙岗区冠盈餐厅</t>
  </si>
  <si>
    <t>汤佳</t>
  </si>
  <si>
    <t>深圳市龙岗区平湖街道禾花社区平吉大道北159号恒路E时代大厦2号楼B101</t>
  </si>
  <si>
    <t>深圳市徜徉百味餐饮管理有限公司</t>
  </si>
  <si>
    <t>朱兆桑</t>
  </si>
  <si>
    <t>深圳市龙岗区平湖街道禾花社区平吉大道北159号恒路E时代大厦2号楼B102</t>
  </si>
  <si>
    <t>深圳市众衡餐饮管理有限公司</t>
  </si>
  <si>
    <t>何衡</t>
  </si>
  <si>
    <t>深圳市龙岗区平湖街道凤凰社区南园二路23号101</t>
  </si>
  <si>
    <t>深圳市龙岗区平湖潮波小吃店</t>
  </si>
  <si>
    <t>林潮波</t>
  </si>
  <si>
    <t>深圳市龙岗区平湖街道禾花社区平吉大道北159号恒路E时代大厦2号楼B104-1</t>
  </si>
  <si>
    <t>深圳市龙岗区春晨石磨肠粉店</t>
  </si>
  <si>
    <t>周银凤</t>
  </si>
  <si>
    <t>深圳市龙岗区平湖街道禾花社区平吉大道北159号恒路E时代大厦2号楼B105</t>
  </si>
  <si>
    <t>深圳市龙岗区常清阁美食坊</t>
  </si>
  <si>
    <t>马学贵</t>
  </si>
  <si>
    <t>深圳市龙岗区平湖街道辅城坳社区白龙头二巷1号，1-1，1-2号白龙头二巷1-2号</t>
  </si>
  <si>
    <t>深圳市龙岗区吴章坤川菜馆</t>
  </si>
  <si>
    <t>吴章坤</t>
  </si>
  <si>
    <t>深圳市龙岗区平湖街道凤凰社区建设路11号101</t>
  </si>
  <si>
    <t>深圳市龙岗区森煜潮汕普宁肠粉小吃店</t>
  </si>
  <si>
    <t>李锦新</t>
  </si>
  <si>
    <t>深圳市龙岗区平湖街道平湖社区坤宜福苑4、5、11号楼北140</t>
  </si>
  <si>
    <t>深圳市龙岗区尚食港式烧腊店</t>
  </si>
  <si>
    <t>陈其新</t>
  </si>
  <si>
    <t>深圳市龙岗区平湖街道禾花社区平吉大道北159号恒路E时代大厦2号楼B103</t>
  </si>
  <si>
    <t>深圳市龙岗区冠寓沙县小吃店</t>
  </si>
  <si>
    <t>龙丁</t>
  </si>
  <si>
    <t>深圳市龙岗区平湖街道辅城坳社区工业大道四巷21号102</t>
  </si>
  <si>
    <t>深圳市龙岗区景润茗园早餐店</t>
  </si>
  <si>
    <t>刘坦</t>
  </si>
  <si>
    <t>深圳市龙岗区平湖街道凤凰社区新村路110号（110-3号1楼）</t>
  </si>
  <si>
    <t>深圳龙岗区平湖广梅腌面店</t>
  </si>
  <si>
    <t>张复华</t>
  </si>
  <si>
    <t>深圳市龙岗区平湖街道凤凰社区新村路38、40号、裕和南街79号103</t>
  </si>
  <si>
    <t>深圳市龙岗区乐林碳烤肥牛餐厅</t>
  </si>
  <si>
    <t>顾远昌</t>
  </si>
  <si>
    <t>深圳市龙岗区平湖街道辅城坳社区工业大道37号1楼第1间</t>
  </si>
  <si>
    <t>深圳市龙岗区平湖恒香园西饼屋</t>
  </si>
  <si>
    <t>余健彬</t>
  </si>
  <si>
    <t>深圳市龙岗区平湖街道凤凰社区建设十二巷10号102</t>
  </si>
  <si>
    <t>深圳市龙岗区平湖街道达仔记餐饮店</t>
  </si>
  <si>
    <t>银海</t>
  </si>
  <si>
    <t>深圳市龙岗区平湖街道鹅公岭社区善德路85-1号</t>
  </si>
  <si>
    <t>深圳市龙岗区平湖东贞理发店</t>
  </si>
  <si>
    <t>何东贞</t>
  </si>
  <si>
    <t>深圳市龙岗区平湖街道凤凰社区新村路54号</t>
  </si>
  <si>
    <t>深圳市龙岗区平湖街道南园幼儿园</t>
  </si>
  <si>
    <t>曾捷兴</t>
  </si>
  <si>
    <t>深圳市龙岗区平湖街道凤凰社区新村路104</t>
  </si>
  <si>
    <t>深圳市龙岗区平湖刘冰海小吃店</t>
  </si>
  <si>
    <t>刘冰海</t>
  </si>
  <si>
    <t>深圳市龙岗区平湖街道凤凰社区新村路108号103</t>
  </si>
  <si>
    <t>深圳市龙岗区平湖龚波小吃店</t>
  </si>
  <si>
    <t>龚波</t>
  </si>
  <si>
    <t>深圳市龙岗区平湖街道辅城坳社区工业大道29号第一间</t>
  </si>
  <si>
    <t>深圳市龙岗区平湖豪记杂货店</t>
  </si>
  <si>
    <t>吴树文</t>
  </si>
  <si>
    <t>深圳市龙岗区平湖街道山厦社区平龙西路75号顺平大厦A栋116</t>
  </si>
  <si>
    <t>深圳市龙岗区味颐享厨简餐店</t>
  </si>
  <si>
    <t>黄秀娟</t>
  </si>
  <si>
    <t>深圳市龙岗区平湖街道力昌社区力元路163-5</t>
  </si>
  <si>
    <t>深圳市龙岗区邱云荣记小吃店</t>
  </si>
  <si>
    <t>邱云</t>
  </si>
  <si>
    <t>深圳市龙岗区平湖街道凤凰社区建设路11号103</t>
  </si>
  <si>
    <t>深圳市龙岗区鸿辉汕头肠粉店</t>
  </si>
  <si>
    <t>郭鸿辉</t>
  </si>
  <si>
    <t>深圳市龙岗区平湖街道禾花社区任屋新村7号任安路14-2</t>
  </si>
  <si>
    <t>深圳市龙岗区金才烧鸡餐饮店</t>
  </si>
  <si>
    <t>叶水泉</t>
  </si>
  <si>
    <t>深圳市龙岗区平湖街道山厦社区新厦大道160号山厦大厦137（深圳市龙岗区平湖街道山厦社区工作站）</t>
  </si>
  <si>
    <t>深圳市和成记餐饮管理有限公司</t>
  </si>
  <si>
    <t>陈威成</t>
  </si>
  <si>
    <t>深圳市龙岗区平湖街道辅城坳社区平吉大道408号融湖四期融湖广场L15-06</t>
  </si>
  <si>
    <t>深圳市岗宏商服务业管理有限公司</t>
  </si>
  <si>
    <t>姚伟键</t>
  </si>
  <si>
    <t>深圳市龙岗区平湖街道平湖社区开田科学园科田大厦科田大厦108</t>
  </si>
  <si>
    <t>深圳市川榜餐饮管理有限公司川榜平湖开田分店</t>
  </si>
  <si>
    <t>朱超</t>
  </si>
  <si>
    <t>深圳市龙岗区平湖街道禾花社区福星街63号102</t>
  </si>
  <si>
    <t>深圳市龙岗区平湖江记永禾自选快餐店</t>
  </si>
  <si>
    <t>江泽治</t>
  </si>
  <si>
    <t>深圳市龙岗区平湖街道山厦社区平龙西路75号1栋101-1</t>
  </si>
  <si>
    <t>深圳市龙岗区平湖街道顺平恩贝烘培店</t>
  </si>
  <si>
    <t>胡华刚</t>
  </si>
  <si>
    <t>深圳市龙岗区平湖街道辅城坳社区工业大道三巷7-2号</t>
  </si>
  <si>
    <t>深圳市龙岗区旺记石磨肠粉店</t>
  </si>
  <si>
    <t>吴广森</t>
  </si>
  <si>
    <t>深圳市龙岗区平湖街道鹅公岭善德路81-8号</t>
  </si>
  <si>
    <t>深圳市龙岗区豫乡特色烤鱼城</t>
  </si>
  <si>
    <t>王市伟</t>
  </si>
  <si>
    <t>深圳市龙岗区平湖街道平湖社区芳坑路72号怡福楼A栋C101</t>
  </si>
  <si>
    <t>深圳市龙岗区平湖名匠人理发店</t>
  </si>
  <si>
    <t>陈宏运</t>
  </si>
  <si>
    <t>深圳市龙岗区平湖街道辅城坳社区工业大道三巷21号工业大道三巷21-1号</t>
  </si>
  <si>
    <t>深圳市龙岗区于诗良沙县小吃店</t>
  </si>
  <si>
    <t>胡春泉</t>
  </si>
  <si>
    <t>深圳市龙岗区平湖街道凤凰社区南园二路48、50号102</t>
  </si>
  <si>
    <t>深圳市龙岗区海记潮汕小吃店</t>
  </si>
  <si>
    <t>陈海生</t>
  </si>
  <si>
    <t>白坭坑社区</t>
  </si>
  <si>
    <t>深圳市龙岗区平湖街道白坭坑社区莲塘五巷1号101</t>
  </si>
  <si>
    <t>深圳市龙岗区平湖街道顺华记茶餐厅</t>
  </si>
  <si>
    <t>刘顺华</t>
  </si>
</sst>
</file>

<file path=xl/styles.xml><?xml version="1.0" encoding="utf-8"?>
<styleSheet xmlns="http://schemas.openxmlformats.org/spreadsheetml/2006/main">
  <numFmts count="9">
    <numFmt numFmtId="176" formatCode="yyyy&quot;年&quot;m&quot;月&quot;;@"/>
    <numFmt numFmtId="177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8" formatCode="&quot;￥&quot;#,##0.00;[Red]&quot;￥&quot;\-#,##0.00"/>
    <numFmt numFmtId="41" formatCode="_ * #,##0_ ;_ * \-#,##0_ ;_ * &quot;-&quot;_ ;_ @_ "/>
    <numFmt numFmtId="178" formatCode="0.00_);[Red]\(0.00\)"/>
    <numFmt numFmtId="179" formatCode="0.0_ "/>
  </numFmts>
  <fonts count="35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name val="微软雅黑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微软雅黑"/>
      <charset val="134"/>
    </font>
    <font>
      <sz val="11"/>
      <color rgb="FF111111"/>
      <name val="宋体"/>
      <charset val="134"/>
    </font>
    <font>
      <sz val="11"/>
      <color rgb="FFFF0000"/>
      <name val="宋体"/>
      <charset val="134"/>
    </font>
    <font>
      <sz val="10"/>
      <color indexed="8"/>
      <name val="微软雅黑"/>
      <charset val="134"/>
    </font>
    <font>
      <b/>
      <sz val="11"/>
      <name val="微软雅黑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13" borderId="5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6" fillId="4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8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8" fontId="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177" fontId="6" fillId="0" borderId="0" xfId="0" applyNumberFormat="1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Continuous" vertical="center" wrapText="1"/>
    </xf>
    <xf numFmtId="0" fontId="8" fillId="0" borderId="1" xfId="0" applyFont="1" applyFill="1" applyBorder="1" applyAlignment="1">
      <alignment horizontal="centerContinuous" vertical="center" wrapText="1"/>
    </xf>
    <xf numFmtId="0" fontId="8" fillId="0" borderId="1" xfId="0" applyFont="1" applyFill="1" applyBorder="1" applyAlignment="1">
      <alignment horizontal="centerContinuous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7" fontId="0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Continuous" vertical="center"/>
    </xf>
    <xf numFmtId="177" fontId="1" fillId="0" borderId="1" xfId="0" applyNumberFormat="1" applyFont="1" applyFill="1" applyBorder="1" applyAlignment="1">
      <alignment horizontal="centerContinuous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Continuous" vertical="center"/>
    </xf>
    <xf numFmtId="179" fontId="3" fillId="0" borderId="0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8" fontId="3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center" vertical="center"/>
    </xf>
    <xf numFmtId="8" fontId="3" fillId="0" borderId="1" xfId="0" applyNumberFormat="1" applyFont="1" applyFill="1" applyBorder="1" applyAlignment="1">
      <alignment horizontal="center" vertical="center"/>
    </xf>
    <xf numFmtId="57" fontId="0" fillId="0" borderId="2" xfId="0" applyNumberFormat="1" applyFill="1" applyBorder="1" applyAlignment="1">
      <alignment horizontal="center" vertical="center"/>
    </xf>
    <xf numFmtId="57" fontId="0" fillId="0" borderId="1" xfId="0" applyNumberForma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Continuous" vertical="center"/>
    </xf>
    <xf numFmtId="8" fontId="5" fillId="0" borderId="1" xfId="0" applyNumberFormat="1" applyFont="1" applyFill="1" applyBorder="1" applyAlignment="1">
      <alignment horizontal="centerContinuous" vertical="center"/>
    </xf>
    <xf numFmtId="8" fontId="12" fillId="0" borderId="1" xfId="0" applyNumberFormat="1" applyFont="1" applyFill="1" applyBorder="1" applyAlignment="1">
      <alignment horizontal="centerContinuous" vertical="center"/>
    </xf>
    <xf numFmtId="8" fontId="12" fillId="0" borderId="1" xfId="0" applyNumberFormat="1" applyFont="1" applyFill="1" applyBorder="1" applyAlignment="1">
      <alignment horizontal="center" vertical="center"/>
    </xf>
    <xf numFmtId="8" fontId="12" fillId="0" borderId="1" xfId="0" applyNumberFormat="1" applyFont="1" applyFill="1" applyBorder="1" applyAlignment="1">
      <alignment horizontal="center" vertical="center" wrapText="1"/>
    </xf>
    <xf numFmtId="8" fontId="5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right" vertical="center"/>
    </xf>
    <xf numFmtId="177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048456"/>
  <sheetViews>
    <sheetView tabSelected="1" view="pageBreakPreview" zoomScale="85" zoomScaleNormal="85" zoomScaleSheetLayoutView="85" workbookViewId="0">
      <pane xSplit="4" ySplit="3" topLeftCell="E268" activePane="bottomRight" state="frozen"/>
      <selection/>
      <selection pane="topRight"/>
      <selection pane="bottomLeft"/>
      <selection pane="bottomRight" activeCell="E298" sqref="E298"/>
    </sheetView>
  </sheetViews>
  <sheetFormatPr defaultColWidth="9" defaultRowHeight="13.5"/>
  <cols>
    <col min="1" max="1" width="7.49166666666667" style="12" customWidth="1"/>
    <col min="2" max="2" width="14.625" style="10" customWidth="1"/>
    <col min="3" max="3" width="13" style="10" customWidth="1"/>
    <col min="4" max="4" width="13" style="13" customWidth="1"/>
    <col min="5" max="5" width="47.3833333333333" style="14" customWidth="1"/>
    <col min="6" max="6" width="37.05" style="14" customWidth="1"/>
    <col min="7" max="7" width="10.6333333333333" style="10" hidden="1" customWidth="1"/>
    <col min="8" max="8" width="12.6333333333333" style="10" hidden="1" customWidth="1"/>
    <col min="9" max="9" width="24.9916666666667" style="10" hidden="1" customWidth="1"/>
    <col min="10" max="15" width="17.6333333333333" style="15" hidden="1" customWidth="1"/>
    <col min="16" max="16" width="3.825" style="15" hidden="1" customWidth="1"/>
    <col min="17" max="17" width="13.3916666666667" style="13" customWidth="1"/>
    <col min="18" max="16384" width="9" style="10"/>
  </cols>
  <sheetData>
    <row r="1" s="1" customFormat="1" ht="51" customHeight="1" spans="1:17">
      <c r="A1" s="16" t="s">
        <v>0</v>
      </c>
      <c r="B1" s="17"/>
      <c r="C1" s="18"/>
      <c r="D1" s="18"/>
      <c r="E1" s="17"/>
      <c r="F1" s="17"/>
      <c r="G1" s="18"/>
      <c r="H1" s="18"/>
      <c r="I1" s="17"/>
      <c r="J1" s="39"/>
      <c r="K1" s="39"/>
      <c r="L1" s="39"/>
      <c r="M1" s="39"/>
      <c r="N1" s="40"/>
      <c r="O1" s="40"/>
      <c r="P1" s="40"/>
      <c r="Q1" s="50"/>
    </row>
    <row r="2" s="2" customFormat="1" ht="21" customHeight="1" spans="1:17">
      <c r="A2" s="19" t="s">
        <v>1</v>
      </c>
      <c r="B2" s="20" t="s">
        <v>2</v>
      </c>
      <c r="C2" s="20" t="s">
        <v>3</v>
      </c>
      <c r="D2" s="20" t="s">
        <v>4</v>
      </c>
      <c r="E2" s="21" t="s">
        <v>5</v>
      </c>
      <c r="F2" s="21" t="s">
        <v>6</v>
      </c>
      <c r="G2" s="20" t="s">
        <v>7</v>
      </c>
      <c r="H2" s="20" t="s">
        <v>8</v>
      </c>
      <c r="I2" s="20" t="s">
        <v>9</v>
      </c>
      <c r="J2" s="41" t="s">
        <v>10</v>
      </c>
      <c r="K2" s="41"/>
      <c r="L2" s="41"/>
      <c r="M2" s="42" t="s">
        <v>11</v>
      </c>
      <c r="N2" s="42" t="s">
        <v>12</v>
      </c>
      <c r="O2" s="41" t="s">
        <v>13</v>
      </c>
      <c r="P2" s="42" t="s">
        <v>14</v>
      </c>
      <c r="Q2" s="20" t="s">
        <v>15</v>
      </c>
    </row>
    <row r="3" s="3" customFormat="1" ht="27" spans="1:17">
      <c r="A3" s="22"/>
      <c r="B3" s="23"/>
      <c r="C3" s="23"/>
      <c r="D3" s="23"/>
      <c r="E3" s="24"/>
      <c r="F3" s="23"/>
      <c r="G3" s="23"/>
      <c r="H3" s="23"/>
      <c r="I3" s="23"/>
      <c r="J3" s="41" t="s">
        <v>16</v>
      </c>
      <c r="K3" s="41" t="s">
        <v>17</v>
      </c>
      <c r="L3" s="41" t="s">
        <v>18</v>
      </c>
      <c r="M3" s="42"/>
      <c r="N3" s="42"/>
      <c r="O3" s="42"/>
      <c r="P3" s="42"/>
      <c r="Q3" s="20"/>
    </row>
    <row r="4" s="4" customFormat="1" ht="27" customHeight="1" spans="1:18">
      <c r="A4" s="25">
        <f t="shared" ref="A4:A21" si="0">ROW()-3</f>
        <v>1</v>
      </c>
      <c r="B4" s="26">
        <v>45170</v>
      </c>
      <c r="C4" s="27" t="s">
        <v>19</v>
      </c>
      <c r="D4" s="27" t="s">
        <v>20</v>
      </c>
      <c r="E4" s="28" t="s">
        <v>21</v>
      </c>
      <c r="F4" s="27" t="s">
        <v>22</v>
      </c>
      <c r="G4" s="28" t="s">
        <v>23</v>
      </c>
      <c r="H4" s="27">
        <v>13725581665</v>
      </c>
      <c r="I4" s="28" t="s">
        <v>24</v>
      </c>
      <c r="J4" s="43">
        <v>615.6</v>
      </c>
      <c r="K4" s="44">
        <f>560+900</f>
        <v>1460</v>
      </c>
      <c r="L4" s="44">
        <f t="shared" ref="L4:L20" si="1">SUM(J4:K4)</f>
        <v>2075.6</v>
      </c>
      <c r="M4" s="44">
        <f t="shared" ref="M4:M20" si="2">SUM(L4:L4)</f>
        <v>2075.6</v>
      </c>
      <c r="N4" s="44">
        <v>1000</v>
      </c>
      <c r="O4" s="44">
        <v>1000</v>
      </c>
      <c r="P4" s="45">
        <f t="shared" ref="P4:P20" si="3">M4-N4-O4</f>
        <v>75.5999999999999</v>
      </c>
      <c r="Q4" s="45"/>
      <c r="R4" s="51"/>
    </row>
    <row r="5" s="4" customFormat="1" ht="27" customHeight="1" spans="1:18">
      <c r="A5" s="25">
        <f t="shared" si="0"/>
        <v>2</v>
      </c>
      <c r="B5" s="26">
        <v>45183</v>
      </c>
      <c r="C5" s="29" t="s">
        <v>19</v>
      </c>
      <c r="D5" s="29" t="s">
        <v>25</v>
      </c>
      <c r="E5" s="30" t="s">
        <v>26</v>
      </c>
      <c r="F5" s="29" t="s">
        <v>27</v>
      </c>
      <c r="G5" s="29" t="s">
        <v>28</v>
      </c>
      <c r="H5" s="29">
        <v>13501574462</v>
      </c>
      <c r="I5" s="30" t="s">
        <v>24</v>
      </c>
      <c r="J5" s="46">
        <v>1436.4</v>
      </c>
      <c r="K5" s="47">
        <v>0</v>
      </c>
      <c r="L5" s="47">
        <f t="shared" si="1"/>
        <v>1436.4</v>
      </c>
      <c r="M5" s="47">
        <f t="shared" si="2"/>
        <v>1436.4</v>
      </c>
      <c r="N5" s="47">
        <f t="shared" ref="N5:N8" si="4">M5*50%</f>
        <v>718.2</v>
      </c>
      <c r="O5" s="47">
        <f t="shared" ref="O5:O8" si="5">M5*50%</f>
        <v>718.2</v>
      </c>
      <c r="P5" s="45">
        <f t="shared" si="3"/>
        <v>0</v>
      </c>
      <c r="Q5" s="45"/>
      <c r="R5" s="51"/>
    </row>
    <row r="6" s="4" customFormat="1" ht="27" customHeight="1" spans="1:18">
      <c r="A6" s="25">
        <f t="shared" si="0"/>
        <v>3</v>
      </c>
      <c r="B6" s="26">
        <v>45186</v>
      </c>
      <c r="C6" s="29" t="s">
        <v>19</v>
      </c>
      <c r="D6" s="29" t="s">
        <v>29</v>
      </c>
      <c r="E6" s="30" t="s">
        <v>30</v>
      </c>
      <c r="F6" s="29" t="s">
        <v>31</v>
      </c>
      <c r="G6" s="29" t="s">
        <v>32</v>
      </c>
      <c r="H6" s="29">
        <v>13662605341</v>
      </c>
      <c r="I6" s="30" t="s">
        <v>24</v>
      </c>
      <c r="J6" s="46">
        <v>1436.4</v>
      </c>
      <c r="K6" s="47">
        <v>0</v>
      </c>
      <c r="L6" s="47">
        <f t="shared" si="1"/>
        <v>1436.4</v>
      </c>
      <c r="M6" s="47">
        <f t="shared" si="2"/>
        <v>1436.4</v>
      </c>
      <c r="N6" s="47">
        <f t="shared" si="4"/>
        <v>718.2</v>
      </c>
      <c r="O6" s="47">
        <f t="shared" si="5"/>
        <v>718.2</v>
      </c>
      <c r="P6" s="45">
        <f t="shared" si="3"/>
        <v>0</v>
      </c>
      <c r="Q6" s="45"/>
      <c r="R6" s="51"/>
    </row>
    <row r="7" s="4" customFormat="1" ht="27" customHeight="1" spans="1:18">
      <c r="A7" s="25">
        <f t="shared" si="0"/>
        <v>4</v>
      </c>
      <c r="B7" s="26">
        <v>45191</v>
      </c>
      <c r="C7" s="29" t="s">
        <v>19</v>
      </c>
      <c r="D7" s="29" t="s">
        <v>29</v>
      </c>
      <c r="E7" s="30" t="s">
        <v>33</v>
      </c>
      <c r="F7" s="29" t="s">
        <v>34</v>
      </c>
      <c r="G7" s="29" t="s">
        <v>35</v>
      </c>
      <c r="H7" s="29">
        <v>13626948320</v>
      </c>
      <c r="I7" s="30" t="s">
        <v>24</v>
      </c>
      <c r="J7" s="46">
        <v>923.4</v>
      </c>
      <c r="K7" s="47">
        <v>0</v>
      </c>
      <c r="L7" s="47">
        <f t="shared" si="1"/>
        <v>923.4</v>
      </c>
      <c r="M7" s="47">
        <f t="shared" si="2"/>
        <v>923.4</v>
      </c>
      <c r="N7" s="47">
        <f t="shared" si="4"/>
        <v>461.7</v>
      </c>
      <c r="O7" s="47">
        <f t="shared" si="5"/>
        <v>461.7</v>
      </c>
      <c r="P7" s="45">
        <f t="shared" si="3"/>
        <v>0</v>
      </c>
      <c r="Q7" s="45"/>
      <c r="R7" s="51"/>
    </row>
    <row r="8" s="4" customFormat="1" ht="27" customHeight="1" spans="1:18">
      <c r="A8" s="25">
        <f t="shared" si="0"/>
        <v>5</v>
      </c>
      <c r="B8" s="26">
        <v>45192</v>
      </c>
      <c r="C8" s="29" t="s">
        <v>19</v>
      </c>
      <c r="D8" s="29" t="s">
        <v>25</v>
      </c>
      <c r="E8" s="30" t="s">
        <v>36</v>
      </c>
      <c r="F8" s="29" t="s">
        <v>37</v>
      </c>
      <c r="G8" s="29" t="s">
        <v>38</v>
      </c>
      <c r="H8" s="29">
        <v>13798396922</v>
      </c>
      <c r="I8" s="30" t="s">
        <v>24</v>
      </c>
      <c r="J8" s="46">
        <v>1231.2</v>
      </c>
      <c r="K8" s="47">
        <v>0</v>
      </c>
      <c r="L8" s="47">
        <f t="shared" si="1"/>
        <v>1231.2</v>
      </c>
      <c r="M8" s="47">
        <f t="shared" si="2"/>
        <v>1231.2</v>
      </c>
      <c r="N8" s="47">
        <f t="shared" si="4"/>
        <v>615.6</v>
      </c>
      <c r="O8" s="47">
        <f t="shared" si="5"/>
        <v>615.6</v>
      </c>
      <c r="P8" s="45">
        <f t="shared" si="3"/>
        <v>0</v>
      </c>
      <c r="Q8" s="45"/>
      <c r="R8" s="51"/>
    </row>
    <row r="9" s="4" customFormat="1" ht="27" customHeight="1" spans="1:18">
      <c r="A9" s="25">
        <f t="shared" si="0"/>
        <v>6</v>
      </c>
      <c r="B9" s="26">
        <v>45200</v>
      </c>
      <c r="C9" s="29" t="s">
        <v>19</v>
      </c>
      <c r="D9" s="29" t="s">
        <v>25</v>
      </c>
      <c r="E9" s="30" t="s">
        <v>39</v>
      </c>
      <c r="F9" s="29" t="s">
        <v>40</v>
      </c>
      <c r="G9" s="29" t="s">
        <v>41</v>
      </c>
      <c r="H9" s="29">
        <v>13410714760</v>
      </c>
      <c r="I9" s="30" t="s">
        <v>24</v>
      </c>
      <c r="J9" s="46">
        <v>1077.3</v>
      </c>
      <c r="K9" s="47">
        <v>1350</v>
      </c>
      <c r="L9" s="47">
        <f t="shared" si="1"/>
        <v>2427.3</v>
      </c>
      <c r="M9" s="47">
        <f t="shared" si="2"/>
        <v>2427.3</v>
      </c>
      <c r="N9" s="47">
        <v>1000</v>
      </c>
      <c r="O9" s="47">
        <v>1000</v>
      </c>
      <c r="P9" s="45">
        <f t="shared" si="3"/>
        <v>427.3</v>
      </c>
      <c r="Q9" s="52"/>
      <c r="R9" s="53"/>
    </row>
    <row r="10" s="4" customFormat="1" ht="27" customHeight="1" spans="1:18">
      <c r="A10" s="25">
        <f t="shared" si="0"/>
        <v>7</v>
      </c>
      <c r="B10" s="26">
        <v>45202</v>
      </c>
      <c r="C10" s="29" t="s">
        <v>19</v>
      </c>
      <c r="D10" s="29" t="s">
        <v>20</v>
      </c>
      <c r="E10" s="30" t="s">
        <v>42</v>
      </c>
      <c r="F10" s="29" t="s">
        <v>43</v>
      </c>
      <c r="G10" s="29" t="s">
        <v>44</v>
      </c>
      <c r="H10" s="29">
        <v>13538285604</v>
      </c>
      <c r="I10" s="30" t="s">
        <v>24</v>
      </c>
      <c r="J10" s="46">
        <v>461.7</v>
      </c>
      <c r="K10" s="47">
        <v>0</v>
      </c>
      <c r="L10" s="47">
        <f t="shared" si="1"/>
        <v>461.7</v>
      </c>
      <c r="M10" s="47">
        <f t="shared" si="2"/>
        <v>461.7</v>
      </c>
      <c r="N10" s="47">
        <f t="shared" ref="N10:N13" si="6">M10*50%</f>
        <v>230.85</v>
      </c>
      <c r="O10" s="47">
        <f t="shared" ref="O10:O13" si="7">M10*50%</f>
        <v>230.85</v>
      </c>
      <c r="P10" s="45">
        <f t="shared" si="3"/>
        <v>0</v>
      </c>
      <c r="Q10" s="45"/>
      <c r="R10" s="53"/>
    </row>
    <row r="11" s="4" customFormat="1" ht="27" customHeight="1" spans="1:18">
      <c r="A11" s="25">
        <f t="shared" si="0"/>
        <v>8</v>
      </c>
      <c r="B11" s="26">
        <v>45211</v>
      </c>
      <c r="C11" s="29" t="s">
        <v>19</v>
      </c>
      <c r="D11" s="29" t="s">
        <v>45</v>
      </c>
      <c r="E11" s="30" t="s">
        <v>46</v>
      </c>
      <c r="F11" s="29" t="s">
        <v>47</v>
      </c>
      <c r="G11" s="29" t="s">
        <v>48</v>
      </c>
      <c r="H11" s="29">
        <v>13729128770</v>
      </c>
      <c r="I11" s="30" t="s">
        <v>24</v>
      </c>
      <c r="J11" s="46">
        <v>769.5</v>
      </c>
      <c r="K11" s="47">
        <v>1190</v>
      </c>
      <c r="L11" s="47">
        <f t="shared" si="1"/>
        <v>1959.5</v>
      </c>
      <c r="M11" s="47">
        <f t="shared" si="2"/>
        <v>1959.5</v>
      </c>
      <c r="N11" s="47">
        <f t="shared" si="6"/>
        <v>979.75</v>
      </c>
      <c r="O11" s="47">
        <f t="shared" si="7"/>
        <v>979.75</v>
      </c>
      <c r="P11" s="45">
        <f t="shared" si="3"/>
        <v>0</v>
      </c>
      <c r="Q11" s="45"/>
      <c r="R11" s="53"/>
    </row>
    <row r="12" s="5" customFormat="1" ht="27" customHeight="1" spans="1:18">
      <c r="A12" s="25">
        <f t="shared" si="0"/>
        <v>9</v>
      </c>
      <c r="B12" s="26">
        <v>45214</v>
      </c>
      <c r="C12" s="29" t="s">
        <v>19</v>
      </c>
      <c r="D12" s="29" t="s">
        <v>49</v>
      </c>
      <c r="E12" s="30" t="s">
        <v>50</v>
      </c>
      <c r="F12" s="29" t="s">
        <v>51</v>
      </c>
      <c r="G12" s="29" t="s">
        <v>52</v>
      </c>
      <c r="H12" s="29">
        <v>13728849767</v>
      </c>
      <c r="I12" s="30" t="s">
        <v>24</v>
      </c>
      <c r="J12" s="46">
        <v>3437.1</v>
      </c>
      <c r="K12" s="47">
        <v>0</v>
      </c>
      <c r="L12" s="47">
        <f t="shared" si="1"/>
        <v>3437.1</v>
      </c>
      <c r="M12" s="47">
        <f t="shared" si="2"/>
        <v>3437.1</v>
      </c>
      <c r="N12" s="47">
        <f>2000*50%</f>
        <v>1000</v>
      </c>
      <c r="O12" s="47">
        <f>2000*50%</f>
        <v>1000</v>
      </c>
      <c r="P12" s="45">
        <f t="shared" si="3"/>
        <v>1437.1</v>
      </c>
      <c r="Q12" s="45"/>
      <c r="R12" s="54"/>
    </row>
    <row r="13" s="4" customFormat="1" ht="27" customHeight="1" spans="1:18">
      <c r="A13" s="25">
        <f t="shared" si="0"/>
        <v>10</v>
      </c>
      <c r="B13" s="26">
        <v>45214</v>
      </c>
      <c r="C13" s="29" t="s">
        <v>19</v>
      </c>
      <c r="D13" s="29" t="s">
        <v>29</v>
      </c>
      <c r="E13" s="30" t="s">
        <v>53</v>
      </c>
      <c r="F13" s="29" t="s">
        <v>54</v>
      </c>
      <c r="G13" s="29" t="s">
        <v>55</v>
      </c>
      <c r="H13" s="29">
        <v>13802580203</v>
      </c>
      <c r="I13" s="30" t="s">
        <v>24</v>
      </c>
      <c r="J13" s="46">
        <v>1333.8</v>
      </c>
      <c r="K13" s="47">
        <v>0</v>
      </c>
      <c r="L13" s="47">
        <f t="shared" si="1"/>
        <v>1333.8</v>
      </c>
      <c r="M13" s="47">
        <f t="shared" si="2"/>
        <v>1333.8</v>
      </c>
      <c r="N13" s="47">
        <f t="shared" si="6"/>
        <v>666.9</v>
      </c>
      <c r="O13" s="47">
        <f t="shared" si="7"/>
        <v>666.9</v>
      </c>
      <c r="P13" s="45">
        <f t="shared" si="3"/>
        <v>0</v>
      </c>
      <c r="Q13" s="45"/>
      <c r="R13" s="51"/>
    </row>
    <row r="14" s="4" customFormat="1" ht="27" customHeight="1" spans="1:18">
      <c r="A14" s="25">
        <f t="shared" si="0"/>
        <v>11</v>
      </c>
      <c r="B14" s="26">
        <v>45217</v>
      </c>
      <c r="C14" s="29" t="s">
        <v>19</v>
      </c>
      <c r="D14" s="29" t="s">
        <v>25</v>
      </c>
      <c r="E14" s="30" t="s">
        <v>56</v>
      </c>
      <c r="F14" s="29" t="s">
        <v>57</v>
      </c>
      <c r="G14" s="29" t="s">
        <v>58</v>
      </c>
      <c r="H14" s="29">
        <v>19520809940</v>
      </c>
      <c r="I14" s="30" t="s">
        <v>24</v>
      </c>
      <c r="J14" s="46">
        <v>2052</v>
      </c>
      <c r="K14" s="47">
        <v>0</v>
      </c>
      <c r="L14" s="47">
        <f t="shared" si="1"/>
        <v>2052</v>
      </c>
      <c r="M14" s="47">
        <f t="shared" si="2"/>
        <v>2052</v>
      </c>
      <c r="N14" s="47">
        <f>2000*50%</f>
        <v>1000</v>
      </c>
      <c r="O14" s="47">
        <f>2000*50%</f>
        <v>1000</v>
      </c>
      <c r="P14" s="45">
        <f t="shared" si="3"/>
        <v>52</v>
      </c>
      <c r="Q14" s="45"/>
      <c r="R14" s="53"/>
    </row>
    <row r="15" s="4" customFormat="1" ht="27" customHeight="1" spans="1:18">
      <c r="A15" s="25">
        <f t="shared" si="0"/>
        <v>12</v>
      </c>
      <c r="B15" s="26">
        <v>45219</v>
      </c>
      <c r="C15" s="29" t="s">
        <v>19</v>
      </c>
      <c r="D15" s="29" t="s">
        <v>25</v>
      </c>
      <c r="E15" s="30" t="s">
        <v>59</v>
      </c>
      <c r="F15" s="29" t="s">
        <v>60</v>
      </c>
      <c r="G15" s="29" t="s">
        <v>61</v>
      </c>
      <c r="H15" s="29">
        <v>13713703335</v>
      </c>
      <c r="I15" s="30" t="s">
        <v>24</v>
      </c>
      <c r="J15" s="46">
        <v>1077.3</v>
      </c>
      <c r="K15" s="47">
        <v>1380</v>
      </c>
      <c r="L15" s="47">
        <f t="shared" si="1"/>
        <v>2457.3</v>
      </c>
      <c r="M15" s="47">
        <f t="shared" si="2"/>
        <v>2457.3</v>
      </c>
      <c r="N15" s="47">
        <v>1000</v>
      </c>
      <c r="O15" s="47">
        <v>1000</v>
      </c>
      <c r="P15" s="45">
        <f t="shared" si="3"/>
        <v>457.3</v>
      </c>
      <c r="Q15" s="45"/>
      <c r="R15" s="53"/>
    </row>
    <row r="16" s="4" customFormat="1" ht="27" customHeight="1" spans="1:18">
      <c r="A16" s="25">
        <f t="shared" si="0"/>
        <v>13</v>
      </c>
      <c r="B16" s="26">
        <v>45219</v>
      </c>
      <c r="C16" s="29" t="s">
        <v>19</v>
      </c>
      <c r="D16" s="29" t="s">
        <v>25</v>
      </c>
      <c r="E16" s="30" t="s">
        <v>62</v>
      </c>
      <c r="F16" s="29" t="s">
        <v>63</v>
      </c>
      <c r="G16" s="29" t="s">
        <v>64</v>
      </c>
      <c r="H16" s="29">
        <v>13713703335</v>
      </c>
      <c r="I16" s="30" t="s">
        <v>24</v>
      </c>
      <c r="J16" s="46">
        <v>718.2</v>
      </c>
      <c r="K16" s="47">
        <v>6000</v>
      </c>
      <c r="L16" s="47">
        <f t="shared" si="1"/>
        <v>6718.2</v>
      </c>
      <c r="M16" s="47">
        <f t="shared" si="2"/>
        <v>6718.2</v>
      </c>
      <c r="N16" s="47">
        <v>1000</v>
      </c>
      <c r="O16" s="47">
        <v>1000</v>
      </c>
      <c r="P16" s="45">
        <f t="shared" si="3"/>
        <v>4718.2</v>
      </c>
      <c r="Q16" s="45"/>
      <c r="R16" s="53"/>
    </row>
    <row r="17" s="6" customFormat="1" ht="27" customHeight="1" spans="1:18">
      <c r="A17" s="25">
        <f t="shared" si="0"/>
        <v>14</v>
      </c>
      <c r="B17" s="26">
        <v>45225</v>
      </c>
      <c r="C17" s="29" t="s">
        <v>19</v>
      </c>
      <c r="D17" s="29" t="s">
        <v>25</v>
      </c>
      <c r="E17" s="30" t="s">
        <v>65</v>
      </c>
      <c r="F17" s="29" t="s">
        <v>66</v>
      </c>
      <c r="G17" s="29" t="s">
        <v>67</v>
      </c>
      <c r="H17" s="29">
        <v>13528785682</v>
      </c>
      <c r="I17" s="30" t="s">
        <v>24</v>
      </c>
      <c r="J17" s="46">
        <v>1539</v>
      </c>
      <c r="K17" s="47">
        <v>11780</v>
      </c>
      <c r="L17" s="47">
        <f t="shared" si="1"/>
        <v>13319</v>
      </c>
      <c r="M17" s="47">
        <f t="shared" si="2"/>
        <v>13319</v>
      </c>
      <c r="N17" s="47">
        <v>1000</v>
      </c>
      <c r="O17" s="47">
        <v>1000</v>
      </c>
      <c r="P17" s="45">
        <f t="shared" si="3"/>
        <v>11319</v>
      </c>
      <c r="Q17" s="52"/>
      <c r="R17" s="55"/>
    </row>
    <row r="18" s="7" customFormat="1" ht="27" customHeight="1" spans="1:18">
      <c r="A18" s="25">
        <f t="shared" si="0"/>
        <v>15</v>
      </c>
      <c r="B18" s="26">
        <v>45226</v>
      </c>
      <c r="C18" s="29" t="s">
        <v>19</v>
      </c>
      <c r="D18" s="29" t="s">
        <v>20</v>
      </c>
      <c r="E18" s="30" t="s">
        <v>68</v>
      </c>
      <c r="F18" s="29" t="s">
        <v>69</v>
      </c>
      <c r="G18" s="29" t="s">
        <v>70</v>
      </c>
      <c r="H18" s="29">
        <v>13715265224</v>
      </c>
      <c r="I18" s="30" t="s">
        <v>24</v>
      </c>
      <c r="J18" s="46">
        <v>974.7</v>
      </c>
      <c r="K18" s="47">
        <v>1580</v>
      </c>
      <c r="L18" s="47">
        <f t="shared" si="1"/>
        <v>2554.7</v>
      </c>
      <c r="M18" s="47">
        <f t="shared" si="2"/>
        <v>2554.7</v>
      </c>
      <c r="N18" s="47">
        <v>1000</v>
      </c>
      <c r="O18" s="47">
        <v>1000</v>
      </c>
      <c r="P18" s="45">
        <f t="shared" si="3"/>
        <v>554.7</v>
      </c>
      <c r="Q18" s="45"/>
      <c r="R18" s="54"/>
    </row>
    <row r="19" s="7" customFormat="1" ht="27" customHeight="1" spans="1:18">
      <c r="A19" s="25">
        <f t="shared" si="0"/>
        <v>16</v>
      </c>
      <c r="B19" s="31">
        <v>45237</v>
      </c>
      <c r="C19" s="29" t="s">
        <v>19</v>
      </c>
      <c r="D19" s="29" t="s">
        <v>29</v>
      </c>
      <c r="E19" s="32" t="s">
        <v>71</v>
      </c>
      <c r="F19" s="33" t="s">
        <v>72</v>
      </c>
      <c r="G19" s="33" t="s">
        <v>73</v>
      </c>
      <c r="H19" s="33">
        <v>18603039399</v>
      </c>
      <c r="I19" s="30" t="s">
        <v>24</v>
      </c>
      <c r="J19" s="48">
        <v>1231.2</v>
      </c>
      <c r="K19" s="47">
        <v>0</v>
      </c>
      <c r="L19" s="47">
        <f t="shared" si="1"/>
        <v>1231.2</v>
      </c>
      <c r="M19" s="47">
        <f t="shared" si="2"/>
        <v>1231.2</v>
      </c>
      <c r="N19" s="47">
        <f>M19*50%</f>
        <v>615.6</v>
      </c>
      <c r="O19" s="47">
        <f>M19*50%</f>
        <v>615.6</v>
      </c>
      <c r="P19" s="45">
        <f t="shared" si="3"/>
        <v>0</v>
      </c>
      <c r="Q19" s="45"/>
      <c r="R19" s="54"/>
    </row>
    <row r="20" s="7" customFormat="1" ht="27" customHeight="1" spans="1:18">
      <c r="A20" s="25">
        <f t="shared" si="0"/>
        <v>17</v>
      </c>
      <c r="B20" s="26">
        <v>45341</v>
      </c>
      <c r="C20" s="29" t="s">
        <v>19</v>
      </c>
      <c r="D20" s="29" t="s">
        <v>25</v>
      </c>
      <c r="E20" s="30" t="s">
        <v>74</v>
      </c>
      <c r="F20" s="29" t="s">
        <v>75</v>
      </c>
      <c r="G20" s="29" t="s">
        <v>76</v>
      </c>
      <c r="H20" s="29">
        <v>13826530003</v>
      </c>
      <c r="I20" s="30" t="s">
        <v>24</v>
      </c>
      <c r="J20" s="46">
        <v>1692.9</v>
      </c>
      <c r="K20" s="47">
        <v>0</v>
      </c>
      <c r="L20" s="47">
        <f t="shared" si="1"/>
        <v>1692.9</v>
      </c>
      <c r="M20" s="47">
        <f t="shared" si="2"/>
        <v>1692.9</v>
      </c>
      <c r="N20" s="47">
        <f>M20*50%</f>
        <v>846.45</v>
      </c>
      <c r="O20" s="47">
        <f>M20*50%</f>
        <v>846.45</v>
      </c>
      <c r="P20" s="45">
        <f t="shared" si="3"/>
        <v>0</v>
      </c>
      <c r="Q20" s="45"/>
      <c r="R20" s="54"/>
    </row>
    <row r="21" s="4" customFormat="1" ht="28" customHeight="1" spans="1:17">
      <c r="A21" s="34">
        <f t="shared" si="0"/>
        <v>18</v>
      </c>
      <c r="B21" s="35">
        <v>45231</v>
      </c>
      <c r="C21" s="29" t="s">
        <v>19</v>
      </c>
      <c r="D21" s="29" t="s">
        <v>45</v>
      </c>
      <c r="E21" s="36" t="s">
        <v>77</v>
      </c>
      <c r="F21" s="36" t="s">
        <v>78</v>
      </c>
      <c r="G21" s="37" t="s">
        <v>79</v>
      </c>
      <c r="H21" s="37">
        <v>18679449708</v>
      </c>
      <c r="I21" s="36" t="s">
        <v>24</v>
      </c>
      <c r="J21" s="47">
        <v>307.8</v>
      </c>
      <c r="K21" s="49">
        <v>0</v>
      </c>
      <c r="L21" s="49">
        <f>K21+J21</f>
        <v>307.8</v>
      </c>
      <c r="M21" s="47">
        <v>307.8</v>
      </c>
      <c r="N21" s="47">
        <f>M21/2</f>
        <v>153.9</v>
      </c>
      <c r="O21" s="47">
        <f>M21/2</f>
        <v>153.9</v>
      </c>
      <c r="P21" s="47">
        <f>L21-N21-O21</f>
        <v>0</v>
      </c>
      <c r="Q21" s="56"/>
    </row>
    <row r="22" s="4" customFormat="1" ht="27" customHeight="1" spans="1:17">
      <c r="A22" s="34">
        <f t="shared" ref="A22:A31" si="8">ROW()-3</f>
        <v>19</v>
      </c>
      <c r="B22" s="35">
        <v>45231</v>
      </c>
      <c r="C22" s="29" t="s">
        <v>19</v>
      </c>
      <c r="D22" s="29" t="s">
        <v>49</v>
      </c>
      <c r="E22" s="36" t="s">
        <v>80</v>
      </c>
      <c r="F22" s="36" t="s">
        <v>81</v>
      </c>
      <c r="G22" s="37" t="s">
        <v>82</v>
      </c>
      <c r="H22" s="37">
        <v>18898737589</v>
      </c>
      <c r="I22" s="36" t="s">
        <v>24</v>
      </c>
      <c r="J22" s="47">
        <v>307.8</v>
      </c>
      <c r="K22" s="49">
        <v>2240</v>
      </c>
      <c r="L22" s="49">
        <f t="shared" ref="L22:L53" si="9">K22+J22</f>
        <v>2547.8</v>
      </c>
      <c r="M22" s="47">
        <v>2547.8</v>
      </c>
      <c r="N22" s="47">
        <v>1000</v>
      </c>
      <c r="O22" s="47">
        <v>1000</v>
      </c>
      <c r="P22" s="47">
        <f t="shared" ref="P22:P33" si="10">L22-N22-O22</f>
        <v>547.8</v>
      </c>
      <c r="Q22" s="57"/>
    </row>
    <row r="23" s="4" customFormat="1" ht="27" customHeight="1" spans="1:17">
      <c r="A23" s="34">
        <f t="shared" si="8"/>
        <v>20</v>
      </c>
      <c r="B23" s="35">
        <v>45231</v>
      </c>
      <c r="C23" s="29" t="s">
        <v>19</v>
      </c>
      <c r="D23" s="29" t="s">
        <v>25</v>
      </c>
      <c r="E23" s="36" t="s">
        <v>83</v>
      </c>
      <c r="F23" s="36" t="s">
        <v>84</v>
      </c>
      <c r="G23" s="37" t="s">
        <v>85</v>
      </c>
      <c r="H23" s="37">
        <v>15013730863</v>
      </c>
      <c r="I23" s="36" t="s">
        <v>24</v>
      </c>
      <c r="J23" s="47">
        <v>1026</v>
      </c>
      <c r="K23" s="49">
        <v>5550</v>
      </c>
      <c r="L23" s="49">
        <f t="shared" si="9"/>
        <v>6576</v>
      </c>
      <c r="M23" s="47">
        <v>6576</v>
      </c>
      <c r="N23" s="47">
        <v>1000</v>
      </c>
      <c r="O23" s="47">
        <v>1000</v>
      </c>
      <c r="P23" s="47">
        <f t="shared" si="10"/>
        <v>4576</v>
      </c>
      <c r="Q23" s="56"/>
    </row>
    <row r="24" s="4" customFormat="1" ht="27" customHeight="1" spans="1:17">
      <c r="A24" s="34">
        <f t="shared" si="8"/>
        <v>21</v>
      </c>
      <c r="B24" s="35">
        <v>45231</v>
      </c>
      <c r="C24" s="29" t="s">
        <v>19</v>
      </c>
      <c r="D24" s="29" t="s">
        <v>29</v>
      </c>
      <c r="E24" s="36" t="s">
        <v>86</v>
      </c>
      <c r="F24" s="36" t="s">
        <v>87</v>
      </c>
      <c r="G24" s="37" t="s">
        <v>88</v>
      </c>
      <c r="H24" s="37">
        <v>13662263875</v>
      </c>
      <c r="I24" s="36" t="s">
        <v>24</v>
      </c>
      <c r="J24" s="47">
        <v>1692.9</v>
      </c>
      <c r="K24" s="49">
        <v>0</v>
      </c>
      <c r="L24" s="49">
        <f t="shared" si="9"/>
        <v>1692.9</v>
      </c>
      <c r="M24" s="47">
        <v>1692.9</v>
      </c>
      <c r="N24" s="47">
        <f t="shared" ref="N22:N53" si="11">M24/2</f>
        <v>846.45</v>
      </c>
      <c r="O24" s="47">
        <f t="shared" ref="O22:O53" si="12">M24/2</f>
        <v>846.45</v>
      </c>
      <c r="P24" s="47">
        <f t="shared" si="10"/>
        <v>0</v>
      </c>
      <c r="Q24" s="57"/>
    </row>
    <row r="25" s="4" customFormat="1" ht="27" customHeight="1" spans="1:17">
      <c r="A25" s="34">
        <f t="shared" si="8"/>
        <v>22</v>
      </c>
      <c r="B25" s="38">
        <v>45261</v>
      </c>
      <c r="C25" s="29" t="s">
        <v>19</v>
      </c>
      <c r="D25" s="29" t="s">
        <v>89</v>
      </c>
      <c r="E25" s="36" t="s">
        <v>90</v>
      </c>
      <c r="F25" s="36" t="s">
        <v>91</v>
      </c>
      <c r="G25" s="37" t="s">
        <v>92</v>
      </c>
      <c r="H25" s="37">
        <v>15919818308</v>
      </c>
      <c r="I25" s="36" t="s">
        <v>24</v>
      </c>
      <c r="J25" s="47">
        <v>1795.5</v>
      </c>
      <c r="K25" s="49">
        <v>0</v>
      </c>
      <c r="L25" s="49">
        <f t="shared" si="9"/>
        <v>1795.5</v>
      </c>
      <c r="M25" s="47">
        <v>1795.5</v>
      </c>
      <c r="N25" s="47">
        <f t="shared" si="11"/>
        <v>897.75</v>
      </c>
      <c r="O25" s="47">
        <f t="shared" si="12"/>
        <v>897.75</v>
      </c>
      <c r="P25" s="47">
        <f t="shared" si="10"/>
        <v>0</v>
      </c>
      <c r="Q25" s="56"/>
    </row>
    <row r="26" s="4" customFormat="1" ht="27" customHeight="1" spans="1:17">
      <c r="A26" s="34">
        <f t="shared" si="8"/>
        <v>23</v>
      </c>
      <c r="B26" s="38">
        <v>45261</v>
      </c>
      <c r="C26" s="29" t="s">
        <v>19</v>
      </c>
      <c r="D26" s="29" t="s">
        <v>25</v>
      </c>
      <c r="E26" s="36" t="s">
        <v>93</v>
      </c>
      <c r="F26" s="36" t="s">
        <v>94</v>
      </c>
      <c r="G26" s="37" t="s">
        <v>95</v>
      </c>
      <c r="H26" s="37">
        <v>18813951263</v>
      </c>
      <c r="I26" s="36" t="s">
        <v>24</v>
      </c>
      <c r="J26" s="47">
        <v>666.9</v>
      </c>
      <c r="K26" s="49">
        <v>1500</v>
      </c>
      <c r="L26" s="49">
        <f t="shared" si="9"/>
        <v>2166.9</v>
      </c>
      <c r="M26" s="47">
        <v>2166.9</v>
      </c>
      <c r="N26" s="47">
        <v>1000</v>
      </c>
      <c r="O26" s="47">
        <v>1000</v>
      </c>
      <c r="P26" s="47">
        <f t="shared" si="10"/>
        <v>166.9</v>
      </c>
      <c r="Q26" s="47"/>
    </row>
    <row r="27" s="4" customFormat="1" ht="27" customHeight="1" spans="1:17">
      <c r="A27" s="34">
        <f t="shared" si="8"/>
        <v>24</v>
      </c>
      <c r="B27" s="38">
        <v>45261</v>
      </c>
      <c r="C27" s="29" t="s">
        <v>19</v>
      </c>
      <c r="D27" s="29" t="s">
        <v>25</v>
      </c>
      <c r="E27" s="36" t="s">
        <v>96</v>
      </c>
      <c r="F27" s="36" t="s">
        <v>97</v>
      </c>
      <c r="G27" s="37" t="s">
        <v>98</v>
      </c>
      <c r="H27" s="37">
        <v>18123722523</v>
      </c>
      <c r="I27" s="36" t="s">
        <v>24</v>
      </c>
      <c r="J27" s="47">
        <v>2565</v>
      </c>
      <c r="K27" s="49">
        <v>0</v>
      </c>
      <c r="L27" s="49">
        <f t="shared" si="9"/>
        <v>2565</v>
      </c>
      <c r="M27" s="47">
        <v>2565</v>
      </c>
      <c r="N27" s="47">
        <v>1000</v>
      </c>
      <c r="O27" s="47">
        <v>1000</v>
      </c>
      <c r="P27" s="47">
        <f t="shared" si="10"/>
        <v>565</v>
      </c>
      <c r="Q27" s="47"/>
    </row>
    <row r="28" s="4" customFormat="1" ht="27" customHeight="1" spans="1:17">
      <c r="A28" s="34">
        <f t="shared" si="8"/>
        <v>25</v>
      </c>
      <c r="B28" s="38">
        <v>45261</v>
      </c>
      <c r="C28" s="29" t="s">
        <v>19</v>
      </c>
      <c r="D28" s="29" t="s">
        <v>20</v>
      </c>
      <c r="E28" s="36" t="s">
        <v>99</v>
      </c>
      <c r="F28" s="36" t="s">
        <v>100</v>
      </c>
      <c r="G28" s="37" t="s">
        <v>101</v>
      </c>
      <c r="H28" s="37">
        <v>13249824448</v>
      </c>
      <c r="I28" s="36" t="s">
        <v>24</v>
      </c>
      <c r="J28" s="47">
        <v>820.8</v>
      </c>
      <c r="K28" s="49">
        <v>2580</v>
      </c>
      <c r="L28" s="49">
        <f t="shared" si="9"/>
        <v>3400.8</v>
      </c>
      <c r="M28" s="47">
        <v>3400.8</v>
      </c>
      <c r="N28" s="47">
        <v>1000</v>
      </c>
      <c r="O28" s="47">
        <v>1000</v>
      </c>
      <c r="P28" s="47">
        <f t="shared" si="10"/>
        <v>1400.8</v>
      </c>
      <c r="Q28" s="47"/>
    </row>
    <row r="29" s="5" customFormat="1" ht="27" customHeight="1" spans="1:17">
      <c r="A29" s="34">
        <f t="shared" si="8"/>
        <v>26</v>
      </c>
      <c r="B29" s="38">
        <v>45261</v>
      </c>
      <c r="C29" s="29" t="s">
        <v>19</v>
      </c>
      <c r="D29" s="29" t="s">
        <v>20</v>
      </c>
      <c r="E29" s="36" t="s">
        <v>102</v>
      </c>
      <c r="F29" s="36" t="s">
        <v>103</v>
      </c>
      <c r="G29" s="37" t="s">
        <v>104</v>
      </c>
      <c r="H29" s="37">
        <v>15012662861</v>
      </c>
      <c r="I29" s="36" t="s">
        <v>24</v>
      </c>
      <c r="J29" s="47">
        <v>615.6</v>
      </c>
      <c r="K29" s="49">
        <v>1480</v>
      </c>
      <c r="L29" s="49">
        <f t="shared" si="9"/>
        <v>2095.6</v>
      </c>
      <c r="M29" s="47">
        <v>2095.6</v>
      </c>
      <c r="N29" s="47">
        <v>1000</v>
      </c>
      <c r="O29" s="47">
        <v>1000</v>
      </c>
      <c r="P29" s="47">
        <f t="shared" si="10"/>
        <v>95.5999999999999</v>
      </c>
      <c r="Q29" s="56"/>
    </row>
    <row r="30" s="4" customFormat="1" ht="27" customHeight="1" spans="1:17">
      <c r="A30" s="34">
        <f t="shared" si="8"/>
        <v>27</v>
      </c>
      <c r="B30" s="38">
        <v>45261</v>
      </c>
      <c r="C30" s="29" t="s">
        <v>19</v>
      </c>
      <c r="D30" s="29" t="s">
        <v>20</v>
      </c>
      <c r="E30" s="36" t="s">
        <v>105</v>
      </c>
      <c r="F30" s="37" t="s">
        <v>106</v>
      </c>
      <c r="G30" s="37" t="s">
        <v>107</v>
      </c>
      <c r="H30" s="37">
        <v>15909724404</v>
      </c>
      <c r="I30" s="37" t="s">
        <v>24</v>
      </c>
      <c r="J30" s="47">
        <v>1026</v>
      </c>
      <c r="K30" s="49">
        <v>3280</v>
      </c>
      <c r="L30" s="49">
        <f t="shared" si="9"/>
        <v>4306</v>
      </c>
      <c r="M30" s="47">
        <v>4306</v>
      </c>
      <c r="N30" s="47">
        <v>1000</v>
      </c>
      <c r="O30" s="47">
        <v>1000</v>
      </c>
      <c r="P30" s="47">
        <f t="shared" si="10"/>
        <v>2306</v>
      </c>
      <c r="Q30" s="57"/>
    </row>
    <row r="31" s="8" customFormat="1" ht="27" customHeight="1" spans="1:17">
      <c r="A31" s="34">
        <f t="shared" si="8"/>
        <v>28</v>
      </c>
      <c r="B31" s="38">
        <v>45261</v>
      </c>
      <c r="C31" s="29" t="s">
        <v>19</v>
      </c>
      <c r="D31" s="37" t="s">
        <v>108</v>
      </c>
      <c r="E31" s="36" t="s">
        <v>109</v>
      </c>
      <c r="F31" s="36" t="s">
        <v>110</v>
      </c>
      <c r="G31" s="37" t="s">
        <v>111</v>
      </c>
      <c r="H31" s="37">
        <v>15307059656</v>
      </c>
      <c r="I31" s="36" t="s">
        <v>24</v>
      </c>
      <c r="J31" s="47">
        <v>872.1</v>
      </c>
      <c r="K31" s="49">
        <v>3280</v>
      </c>
      <c r="L31" s="49">
        <f t="shared" si="9"/>
        <v>4152.1</v>
      </c>
      <c r="M31" s="49">
        <v>4152.1</v>
      </c>
      <c r="N31" s="47">
        <v>1000</v>
      </c>
      <c r="O31" s="47">
        <v>1000</v>
      </c>
      <c r="P31" s="47">
        <f t="shared" si="10"/>
        <v>2152.1</v>
      </c>
      <c r="Q31" s="49"/>
    </row>
    <row r="32" s="8" customFormat="1" ht="27" customHeight="1" spans="1:17">
      <c r="A32" s="34">
        <f t="shared" ref="A32:A41" si="13">ROW()-3</f>
        <v>29</v>
      </c>
      <c r="B32" s="38">
        <v>45261</v>
      </c>
      <c r="C32" s="29" t="s">
        <v>19</v>
      </c>
      <c r="D32" s="29" t="s">
        <v>25</v>
      </c>
      <c r="E32" s="36" t="s">
        <v>112</v>
      </c>
      <c r="F32" s="36" t="s">
        <v>113</v>
      </c>
      <c r="G32" s="37" t="s">
        <v>114</v>
      </c>
      <c r="H32" s="37">
        <v>13040802393</v>
      </c>
      <c r="I32" s="36" t="s">
        <v>24</v>
      </c>
      <c r="J32" s="47">
        <v>872.1</v>
      </c>
      <c r="K32" s="49">
        <v>0</v>
      </c>
      <c r="L32" s="49">
        <f t="shared" si="9"/>
        <v>872.1</v>
      </c>
      <c r="M32" s="49">
        <v>872.1</v>
      </c>
      <c r="N32" s="47">
        <f t="shared" si="11"/>
        <v>436.05</v>
      </c>
      <c r="O32" s="47">
        <f t="shared" si="12"/>
        <v>436.05</v>
      </c>
      <c r="P32" s="47">
        <f t="shared" si="10"/>
        <v>0</v>
      </c>
      <c r="Q32" s="49"/>
    </row>
    <row r="33" s="8" customFormat="1" ht="27" customHeight="1" spans="1:17">
      <c r="A33" s="34">
        <f t="shared" si="13"/>
        <v>30</v>
      </c>
      <c r="B33" s="38">
        <v>45261</v>
      </c>
      <c r="C33" s="29" t="s">
        <v>19</v>
      </c>
      <c r="D33" s="29" t="s">
        <v>20</v>
      </c>
      <c r="E33" s="36" t="s">
        <v>115</v>
      </c>
      <c r="F33" s="36" t="s">
        <v>116</v>
      </c>
      <c r="G33" s="37" t="s">
        <v>117</v>
      </c>
      <c r="H33" s="37">
        <v>13430585585</v>
      </c>
      <c r="I33" s="36" t="s">
        <v>24</v>
      </c>
      <c r="J33" s="47">
        <v>307.8</v>
      </c>
      <c r="K33" s="49">
        <v>2160</v>
      </c>
      <c r="L33" s="49">
        <f t="shared" si="9"/>
        <v>2467.8</v>
      </c>
      <c r="M33" s="49">
        <v>2467.8</v>
      </c>
      <c r="N33" s="47">
        <v>1000</v>
      </c>
      <c r="O33" s="47">
        <v>1000</v>
      </c>
      <c r="P33" s="47">
        <f t="shared" si="10"/>
        <v>467.8</v>
      </c>
      <c r="Q33" s="49"/>
    </row>
    <row r="34" s="6" customFormat="1" ht="27" customHeight="1" spans="1:17">
      <c r="A34" s="34">
        <f t="shared" si="13"/>
        <v>31</v>
      </c>
      <c r="B34" s="38">
        <v>45261</v>
      </c>
      <c r="C34" s="29" t="s">
        <v>19</v>
      </c>
      <c r="D34" s="29" t="s">
        <v>20</v>
      </c>
      <c r="E34" s="36" t="s">
        <v>118</v>
      </c>
      <c r="F34" s="36" t="s">
        <v>119</v>
      </c>
      <c r="G34" s="37" t="s">
        <v>120</v>
      </c>
      <c r="H34" s="37">
        <v>13602531093</v>
      </c>
      <c r="I34" s="36" t="s">
        <v>24</v>
      </c>
      <c r="J34" s="47">
        <v>2205.9</v>
      </c>
      <c r="K34" s="49">
        <v>0</v>
      </c>
      <c r="L34" s="49">
        <f t="shared" si="9"/>
        <v>2205.9</v>
      </c>
      <c r="M34" s="47">
        <v>2205.9</v>
      </c>
      <c r="N34" s="47">
        <v>1000</v>
      </c>
      <c r="O34" s="47">
        <v>1000</v>
      </c>
      <c r="P34" s="47">
        <f t="shared" ref="P34:P65" si="14">L34-N34-O34</f>
        <v>205.9</v>
      </c>
      <c r="Q34" s="58"/>
    </row>
    <row r="35" s="7" customFormat="1" ht="27" customHeight="1" spans="1:17">
      <c r="A35" s="34">
        <f t="shared" si="13"/>
        <v>32</v>
      </c>
      <c r="B35" s="38">
        <v>45261</v>
      </c>
      <c r="C35" s="29" t="s">
        <v>19</v>
      </c>
      <c r="D35" s="29" t="s">
        <v>20</v>
      </c>
      <c r="E35" s="36" t="s">
        <v>121</v>
      </c>
      <c r="F35" s="36" t="s">
        <v>122</v>
      </c>
      <c r="G35" s="37" t="s">
        <v>123</v>
      </c>
      <c r="H35" s="37">
        <v>13714169274</v>
      </c>
      <c r="I35" s="36" t="s">
        <v>24</v>
      </c>
      <c r="J35" s="47">
        <v>666.9</v>
      </c>
      <c r="K35" s="49">
        <v>3196.6</v>
      </c>
      <c r="L35" s="49">
        <f t="shared" si="9"/>
        <v>3863.5</v>
      </c>
      <c r="M35" s="47">
        <v>3863.5</v>
      </c>
      <c r="N35" s="47">
        <v>1000</v>
      </c>
      <c r="O35" s="47">
        <v>1000</v>
      </c>
      <c r="P35" s="47">
        <f t="shared" si="14"/>
        <v>1863.5</v>
      </c>
      <c r="Q35" s="29"/>
    </row>
    <row r="36" s="7" customFormat="1" ht="27" customHeight="1" spans="1:17">
      <c r="A36" s="34">
        <f t="shared" si="13"/>
        <v>33</v>
      </c>
      <c r="B36" s="38">
        <v>45261</v>
      </c>
      <c r="C36" s="29" t="s">
        <v>19</v>
      </c>
      <c r="D36" s="29" t="s">
        <v>108</v>
      </c>
      <c r="E36" s="36" t="s">
        <v>124</v>
      </c>
      <c r="F36" s="36" t="s">
        <v>125</v>
      </c>
      <c r="G36" s="37" t="s">
        <v>126</v>
      </c>
      <c r="H36" s="37">
        <v>18820222864</v>
      </c>
      <c r="I36" s="36" t="s">
        <v>24</v>
      </c>
      <c r="J36" s="47">
        <v>153.9</v>
      </c>
      <c r="K36" s="49">
        <v>0</v>
      </c>
      <c r="L36" s="49">
        <f t="shared" si="9"/>
        <v>153.9</v>
      </c>
      <c r="M36" s="47">
        <v>153.9</v>
      </c>
      <c r="N36" s="47">
        <f t="shared" si="11"/>
        <v>76.95</v>
      </c>
      <c r="O36" s="47">
        <f t="shared" si="12"/>
        <v>76.95</v>
      </c>
      <c r="P36" s="47">
        <f t="shared" si="14"/>
        <v>0</v>
      </c>
      <c r="Q36" s="29"/>
    </row>
    <row r="37" s="7" customFormat="1" ht="27" customHeight="1" spans="1:17">
      <c r="A37" s="34">
        <f t="shared" si="13"/>
        <v>34</v>
      </c>
      <c r="B37" s="38">
        <v>45292</v>
      </c>
      <c r="C37" s="29" t="s">
        <v>19</v>
      </c>
      <c r="D37" s="29" t="s">
        <v>89</v>
      </c>
      <c r="E37" s="36" t="s">
        <v>127</v>
      </c>
      <c r="F37" s="36" t="s">
        <v>128</v>
      </c>
      <c r="G37" s="37" t="s">
        <v>129</v>
      </c>
      <c r="H37" s="37">
        <v>13590498090</v>
      </c>
      <c r="I37" s="36" t="s">
        <v>24</v>
      </c>
      <c r="J37" s="47">
        <v>1487.7</v>
      </c>
      <c r="K37" s="49">
        <v>0</v>
      </c>
      <c r="L37" s="49">
        <f t="shared" si="9"/>
        <v>1487.7</v>
      </c>
      <c r="M37" s="47">
        <v>1487.7</v>
      </c>
      <c r="N37" s="47">
        <f t="shared" si="11"/>
        <v>743.85</v>
      </c>
      <c r="O37" s="47">
        <f t="shared" si="12"/>
        <v>743.85</v>
      </c>
      <c r="P37" s="47">
        <f t="shared" si="14"/>
        <v>0</v>
      </c>
      <c r="Q37" s="29"/>
    </row>
    <row r="38" s="7" customFormat="1" ht="27" customHeight="1" spans="1:17">
      <c r="A38" s="34">
        <f t="shared" si="13"/>
        <v>35</v>
      </c>
      <c r="B38" s="38">
        <v>45292</v>
      </c>
      <c r="C38" s="29" t="s">
        <v>19</v>
      </c>
      <c r="D38" s="29" t="s">
        <v>25</v>
      </c>
      <c r="E38" s="36" t="s">
        <v>130</v>
      </c>
      <c r="F38" s="36" t="s">
        <v>131</v>
      </c>
      <c r="G38" s="37" t="s">
        <v>132</v>
      </c>
      <c r="H38" s="37">
        <v>18682439144</v>
      </c>
      <c r="I38" s="36" t="s">
        <v>24</v>
      </c>
      <c r="J38" s="47">
        <v>2513.7</v>
      </c>
      <c r="K38" s="49">
        <v>0</v>
      </c>
      <c r="L38" s="49">
        <f t="shared" si="9"/>
        <v>2513.7</v>
      </c>
      <c r="M38" s="47">
        <v>2513.7</v>
      </c>
      <c r="N38" s="47">
        <v>1000</v>
      </c>
      <c r="O38" s="47">
        <v>1000</v>
      </c>
      <c r="P38" s="47">
        <f t="shared" si="14"/>
        <v>513.7</v>
      </c>
      <c r="Q38" s="29"/>
    </row>
    <row r="39" s="7" customFormat="1" ht="27" customHeight="1" spans="1:17">
      <c r="A39" s="34">
        <f t="shared" si="13"/>
        <v>36</v>
      </c>
      <c r="B39" s="38">
        <v>45292</v>
      </c>
      <c r="C39" s="29" t="s">
        <v>19</v>
      </c>
      <c r="D39" s="29" t="s">
        <v>49</v>
      </c>
      <c r="E39" s="36" t="s">
        <v>133</v>
      </c>
      <c r="F39" s="36" t="s">
        <v>134</v>
      </c>
      <c r="G39" s="37" t="s">
        <v>135</v>
      </c>
      <c r="H39" s="37">
        <v>15813829581</v>
      </c>
      <c r="I39" s="36" t="s">
        <v>24</v>
      </c>
      <c r="J39" s="47">
        <v>564.3</v>
      </c>
      <c r="K39" s="49">
        <v>0</v>
      </c>
      <c r="L39" s="49">
        <f t="shared" si="9"/>
        <v>564.3</v>
      </c>
      <c r="M39" s="47">
        <v>564.3</v>
      </c>
      <c r="N39" s="47">
        <f t="shared" si="11"/>
        <v>282.15</v>
      </c>
      <c r="O39" s="47">
        <f t="shared" si="12"/>
        <v>282.15</v>
      </c>
      <c r="P39" s="47">
        <f t="shared" si="14"/>
        <v>0</v>
      </c>
      <c r="Q39" s="29"/>
    </row>
    <row r="40" s="7" customFormat="1" ht="27" customHeight="1" spans="1:17">
      <c r="A40" s="34">
        <f t="shared" si="13"/>
        <v>37</v>
      </c>
      <c r="B40" s="38">
        <v>45292</v>
      </c>
      <c r="C40" s="29" t="s">
        <v>19</v>
      </c>
      <c r="D40" s="29" t="s">
        <v>20</v>
      </c>
      <c r="E40" s="36" t="s">
        <v>136</v>
      </c>
      <c r="F40" s="36" t="s">
        <v>137</v>
      </c>
      <c r="G40" s="37" t="s">
        <v>138</v>
      </c>
      <c r="H40" s="37">
        <v>13528428443</v>
      </c>
      <c r="I40" s="36" t="s">
        <v>24</v>
      </c>
      <c r="J40" s="47">
        <v>461.7</v>
      </c>
      <c r="K40" s="49">
        <v>2580</v>
      </c>
      <c r="L40" s="49">
        <f t="shared" si="9"/>
        <v>3041.7</v>
      </c>
      <c r="M40" s="47">
        <v>3041.7</v>
      </c>
      <c r="N40" s="47">
        <v>1000</v>
      </c>
      <c r="O40" s="47">
        <v>1000</v>
      </c>
      <c r="P40" s="47">
        <f t="shared" si="14"/>
        <v>1041.7</v>
      </c>
      <c r="Q40" s="29"/>
    </row>
    <row r="41" s="7" customFormat="1" ht="27" customHeight="1" spans="1:17">
      <c r="A41" s="34">
        <f t="shared" si="13"/>
        <v>38</v>
      </c>
      <c r="B41" s="38">
        <v>45292</v>
      </c>
      <c r="C41" s="29" t="s">
        <v>19</v>
      </c>
      <c r="D41" s="29" t="s">
        <v>49</v>
      </c>
      <c r="E41" s="36" t="s">
        <v>139</v>
      </c>
      <c r="F41" s="36" t="s">
        <v>140</v>
      </c>
      <c r="G41" s="37" t="s">
        <v>141</v>
      </c>
      <c r="H41" s="37">
        <v>15820446518</v>
      </c>
      <c r="I41" s="36" t="s">
        <v>24</v>
      </c>
      <c r="J41" s="47">
        <v>872.1</v>
      </c>
      <c r="K41" s="49">
        <v>1261</v>
      </c>
      <c r="L41" s="49">
        <f t="shared" si="9"/>
        <v>2133.1</v>
      </c>
      <c r="M41" s="47">
        <v>2133.1</v>
      </c>
      <c r="N41" s="47">
        <v>1000</v>
      </c>
      <c r="O41" s="47">
        <v>1000</v>
      </c>
      <c r="P41" s="47">
        <f t="shared" si="14"/>
        <v>133.1</v>
      </c>
      <c r="Q41" s="56"/>
    </row>
    <row r="42" s="7" customFormat="1" ht="27" customHeight="1" spans="1:17">
      <c r="A42" s="34">
        <f t="shared" ref="A42:A51" si="15">ROW()-3</f>
        <v>39</v>
      </c>
      <c r="B42" s="38">
        <v>45292</v>
      </c>
      <c r="C42" s="29" t="s">
        <v>19</v>
      </c>
      <c r="D42" s="29" t="s">
        <v>25</v>
      </c>
      <c r="E42" s="36" t="s">
        <v>142</v>
      </c>
      <c r="F42" s="36" t="s">
        <v>143</v>
      </c>
      <c r="G42" s="37" t="s">
        <v>144</v>
      </c>
      <c r="H42" s="37">
        <v>13510368230</v>
      </c>
      <c r="I42" s="36" t="s">
        <v>24</v>
      </c>
      <c r="J42" s="47">
        <v>153.9</v>
      </c>
      <c r="K42" s="49">
        <v>0</v>
      </c>
      <c r="L42" s="49">
        <f t="shared" si="9"/>
        <v>153.9</v>
      </c>
      <c r="M42" s="47">
        <v>153.9</v>
      </c>
      <c r="N42" s="47">
        <f t="shared" si="11"/>
        <v>76.95</v>
      </c>
      <c r="O42" s="47">
        <f t="shared" si="12"/>
        <v>76.95</v>
      </c>
      <c r="P42" s="47">
        <f t="shared" si="14"/>
        <v>0</v>
      </c>
      <c r="Q42" s="29"/>
    </row>
    <row r="43" s="7" customFormat="1" ht="27" customHeight="1" spans="1:17">
      <c r="A43" s="34">
        <f t="shared" si="15"/>
        <v>40</v>
      </c>
      <c r="B43" s="38">
        <v>45292</v>
      </c>
      <c r="C43" s="29" t="s">
        <v>19</v>
      </c>
      <c r="D43" s="29" t="s">
        <v>49</v>
      </c>
      <c r="E43" s="36" t="s">
        <v>145</v>
      </c>
      <c r="F43" s="36" t="s">
        <v>146</v>
      </c>
      <c r="G43" s="37" t="s">
        <v>147</v>
      </c>
      <c r="H43" s="37">
        <v>13829111687</v>
      </c>
      <c r="I43" s="36" t="s">
        <v>24</v>
      </c>
      <c r="J43" s="47">
        <v>1846.8</v>
      </c>
      <c r="K43" s="49">
        <v>0</v>
      </c>
      <c r="L43" s="49">
        <f t="shared" si="9"/>
        <v>1846.8</v>
      </c>
      <c r="M43" s="47">
        <v>1846.8</v>
      </c>
      <c r="N43" s="47">
        <f t="shared" si="11"/>
        <v>923.4</v>
      </c>
      <c r="O43" s="47">
        <f t="shared" si="12"/>
        <v>923.4</v>
      </c>
      <c r="P43" s="47">
        <f t="shared" si="14"/>
        <v>0</v>
      </c>
      <c r="Q43" s="56"/>
    </row>
    <row r="44" s="7" customFormat="1" ht="27" customHeight="1" spans="1:17">
      <c r="A44" s="34">
        <f t="shared" si="15"/>
        <v>41</v>
      </c>
      <c r="B44" s="38">
        <v>45292</v>
      </c>
      <c r="C44" s="29" t="s">
        <v>19</v>
      </c>
      <c r="D44" s="29" t="s">
        <v>108</v>
      </c>
      <c r="E44" s="36" t="s">
        <v>148</v>
      </c>
      <c r="F44" s="36" t="s">
        <v>149</v>
      </c>
      <c r="G44" s="37" t="s">
        <v>150</v>
      </c>
      <c r="H44" s="37">
        <v>15013757838</v>
      </c>
      <c r="I44" s="36" t="s">
        <v>24</v>
      </c>
      <c r="J44" s="47">
        <v>307.8</v>
      </c>
      <c r="K44" s="49">
        <v>0</v>
      </c>
      <c r="L44" s="49">
        <f t="shared" si="9"/>
        <v>307.8</v>
      </c>
      <c r="M44" s="47">
        <v>307.8</v>
      </c>
      <c r="N44" s="47">
        <f t="shared" si="11"/>
        <v>153.9</v>
      </c>
      <c r="O44" s="47">
        <f t="shared" si="12"/>
        <v>153.9</v>
      </c>
      <c r="P44" s="47">
        <f t="shared" si="14"/>
        <v>0</v>
      </c>
      <c r="Q44" s="29"/>
    </row>
    <row r="45" s="7" customFormat="1" ht="27" customHeight="1" spans="1:17">
      <c r="A45" s="34">
        <f t="shared" si="15"/>
        <v>42</v>
      </c>
      <c r="B45" s="38">
        <v>45292</v>
      </c>
      <c r="C45" s="29" t="s">
        <v>19</v>
      </c>
      <c r="D45" s="29" t="s">
        <v>49</v>
      </c>
      <c r="E45" s="36" t="s">
        <v>151</v>
      </c>
      <c r="F45" s="36" t="s">
        <v>152</v>
      </c>
      <c r="G45" s="37" t="s">
        <v>153</v>
      </c>
      <c r="H45" s="37">
        <v>13560767007</v>
      </c>
      <c r="I45" s="36" t="s">
        <v>24</v>
      </c>
      <c r="J45" s="47">
        <v>461.7</v>
      </c>
      <c r="K45" s="49">
        <v>0</v>
      </c>
      <c r="L45" s="49">
        <f t="shared" si="9"/>
        <v>461.7</v>
      </c>
      <c r="M45" s="47">
        <v>461.7</v>
      </c>
      <c r="N45" s="47">
        <f t="shared" si="11"/>
        <v>230.85</v>
      </c>
      <c r="O45" s="47">
        <f t="shared" si="12"/>
        <v>230.85</v>
      </c>
      <c r="P45" s="47">
        <f t="shared" si="14"/>
        <v>0</v>
      </c>
      <c r="Q45" s="29"/>
    </row>
    <row r="46" s="7" customFormat="1" ht="27" customHeight="1" spans="1:17">
      <c r="A46" s="34">
        <f t="shared" si="15"/>
        <v>43</v>
      </c>
      <c r="B46" s="38">
        <v>45292</v>
      </c>
      <c r="C46" s="29" t="s">
        <v>19</v>
      </c>
      <c r="D46" s="29" t="s">
        <v>25</v>
      </c>
      <c r="E46" s="36" t="s">
        <v>154</v>
      </c>
      <c r="F46" s="36" t="s">
        <v>155</v>
      </c>
      <c r="G46" s="37" t="s">
        <v>156</v>
      </c>
      <c r="H46" s="37">
        <v>13725515338</v>
      </c>
      <c r="I46" s="36" t="s">
        <v>24</v>
      </c>
      <c r="J46" s="47">
        <v>769.5</v>
      </c>
      <c r="K46" s="49">
        <v>2870</v>
      </c>
      <c r="L46" s="49">
        <f t="shared" si="9"/>
        <v>3639.5</v>
      </c>
      <c r="M46" s="47">
        <v>3639.5</v>
      </c>
      <c r="N46" s="47">
        <v>1000</v>
      </c>
      <c r="O46" s="47">
        <v>1000</v>
      </c>
      <c r="P46" s="47">
        <f t="shared" si="14"/>
        <v>1639.5</v>
      </c>
      <c r="Q46" s="56"/>
    </row>
    <row r="47" s="7" customFormat="1" ht="27" customHeight="1" spans="1:17">
      <c r="A47" s="34">
        <f t="shared" si="15"/>
        <v>44</v>
      </c>
      <c r="B47" s="38">
        <v>45292</v>
      </c>
      <c r="C47" s="29" t="s">
        <v>19</v>
      </c>
      <c r="D47" s="29" t="s">
        <v>157</v>
      </c>
      <c r="E47" s="36" t="s">
        <v>158</v>
      </c>
      <c r="F47" s="36" t="s">
        <v>159</v>
      </c>
      <c r="G47" s="37" t="s">
        <v>160</v>
      </c>
      <c r="H47" s="37">
        <v>13430623708</v>
      </c>
      <c r="I47" s="36" t="s">
        <v>24</v>
      </c>
      <c r="J47" s="47">
        <v>461.7</v>
      </c>
      <c r="K47" s="49">
        <v>358</v>
      </c>
      <c r="L47" s="49">
        <f t="shared" si="9"/>
        <v>819.7</v>
      </c>
      <c r="M47" s="47">
        <v>819.7</v>
      </c>
      <c r="N47" s="47">
        <f t="shared" si="11"/>
        <v>409.85</v>
      </c>
      <c r="O47" s="47">
        <f t="shared" si="12"/>
        <v>409.85</v>
      </c>
      <c r="P47" s="47">
        <f t="shared" si="14"/>
        <v>0</v>
      </c>
      <c r="Q47" s="29"/>
    </row>
    <row r="48" s="7" customFormat="1" ht="27" customHeight="1" spans="1:17">
      <c r="A48" s="34">
        <f t="shared" si="15"/>
        <v>45</v>
      </c>
      <c r="B48" s="38">
        <v>45323</v>
      </c>
      <c r="C48" s="29" t="s">
        <v>19</v>
      </c>
      <c r="D48" s="29" t="s">
        <v>108</v>
      </c>
      <c r="E48" s="36" t="s">
        <v>161</v>
      </c>
      <c r="F48" s="36" t="s">
        <v>162</v>
      </c>
      <c r="G48" s="37" t="s">
        <v>163</v>
      </c>
      <c r="H48" s="37">
        <v>13928458971</v>
      </c>
      <c r="I48" s="36" t="s">
        <v>24</v>
      </c>
      <c r="J48" s="47">
        <v>307.8</v>
      </c>
      <c r="K48" s="49">
        <v>0</v>
      </c>
      <c r="L48" s="49">
        <f t="shared" si="9"/>
        <v>307.8</v>
      </c>
      <c r="M48" s="47">
        <v>307.8</v>
      </c>
      <c r="N48" s="47">
        <f t="shared" si="11"/>
        <v>153.9</v>
      </c>
      <c r="O48" s="47">
        <f t="shared" si="12"/>
        <v>153.9</v>
      </c>
      <c r="P48" s="47">
        <f t="shared" si="14"/>
        <v>0</v>
      </c>
      <c r="Q48" s="29"/>
    </row>
    <row r="49" s="7" customFormat="1" ht="27" customHeight="1" spans="1:17">
      <c r="A49" s="34">
        <f t="shared" si="15"/>
        <v>46</v>
      </c>
      <c r="B49" s="38">
        <v>45323</v>
      </c>
      <c r="C49" s="29" t="s">
        <v>19</v>
      </c>
      <c r="D49" s="29" t="s">
        <v>25</v>
      </c>
      <c r="E49" s="36" t="s">
        <v>164</v>
      </c>
      <c r="F49" s="36" t="s">
        <v>165</v>
      </c>
      <c r="G49" s="37" t="s">
        <v>166</v>
      </c>
      <c r="H49" s="37">
        <v>13421335802</v>
      </c>
      <c r="I49" s="36" t="s">
        <v>24</v>
      </c>
      <c r="J49" s="47">
        <v>461.7</v>
      </c>
      <c r="K49" s="49">
        <v>0</v>
      </c>
      <c r="L49" s="49">
        <f t="shared" si="9"/>
        <v>461.7</v>
      </c>
      <c r="M49" s="47">
        <v>461.7</v>
      </c>
      <c r="N49" s="47">
        <f t="shared" si="11"/>
        <v>230.85</v>
      </c>
      <c r="O49" s="47">
        <f t="shared" si="12"/>
        <v>230.85</v>
      </c>
      <c r="P49" s="47">
        <f t="shared" si="14"/>
        <v>0</v>
      </c>
      <c r="Q49" s="29"/>
    </row>
    <row r="50" s="7" customFormat="1" ht="27" customHeight="1" spans="1:17">
      <c r="A50" s="34">
        <f t="shared" si="15"/>
        <v>47</v>
      </c>
      <c r="B50" s="38">
        <v>45292</v>
      </c>
      <c r="C50" s="29" t="s">
        <v>19</v>
      </c>
      <c r="D50" s="29" t="s">
        <v>20</v>
      </c>
      <c r="E50" s="36" t="s">
        <v>167</v>
      </c>
      <c r="F50" s="36" t="s">
        <v>168</v>
      </c>
      <c r="G50" s="37" t="s">
        <v>169</v>
      </c>
      <c r="H50" s="37">
        <v>13024905557</v>
      </c>
      <c r="I50" s="36" t="s">
        <v>24</v>
      </c>
      <c r="J50" s="47">
        <v>615.6</v>
      </c>
      <c r="K50" s="49">
        <v>0</v>
      </c>
      <c r="L50" s="49">
        <f t="shared" si="9"/>
        <v>615.6</v>
      </c>
      <c r="M50" s="47">
        <v>615.6</v>
      </c>
      <c r="N50" s="47">
        <f t="shared" si="11"/>
        <v>307.8</v>
      </c>
      <c r="O50" s="47">
        <f t="shared" si="12"/>
        <v>307.8</v>
      </c>
      <c r="P50" s="47">
        <f t="shared" si="14"/>
        <v>0</v>
      </c>
      <c r="Q50" s="29"/>
    </row>
    <row r="51" s="7" customFormat="1" ht="27" customHeight="1" spans="1:17">
      <c r="A51" s="34">
        <f t="shared" si="15"/>
        <v>48</v>
      </c>
      <c r="B51" s="38">
        <v>45292</v>
      </c>
      <c r="C51" s="29" t="s">
        <v>19</v>
      </c>
      <c r="D51" s="29" t="s">
        <v>25</v>
      </c>
      <c r="E51" s="36" t="s">
        <v>170</v>
      </c>
      <c r="F51" s="36" t="s">
        <v>171</v>
      </c>
      <c r="G51" s="37" t="s">
        <v>172</v>
      </c>
      <c r="H51" s="37">
        <v>15219111693</v>
      </c>
      <c r="I51" s="36" t="s">
        <v>24</v>
      </c>
      <c r="J51" s="47">
        <v>153.9</v>
      </c>
      <c r="K51" s="49">
        <v>0</v>
      </c>
      <c r="L51" s="49">
        <f t="shared" si="9"/>
        <v>153.9</v>
      </c>
      <c r="M51" s="47">
        <v>153.9</v>
      </c>
      <c r="N51" s="47">
        <f t="shared" si="11"/>
        <v>76.95</v>
      </c>
      <c r="O51" s="47">
        <f t="shared" si="12"/>
        <v>76.95</v>
      </c>
      <c r="P51" s="47">
        <f t="shared" si="14"/>
        <v>0</v>
      </c>
      <c r="Q51" s="29"/>
    </row>
    <row r="52" s="7" customFormat="1" ht="27" customHeight="1" spans="1:17">
      <c r="A52" s="34">
        <f t="shared" ref="A52:A61" si="16">ROW()-3</f>
        <v>49</v>
      </c>
      <c r="B52" s="38">
        <v>45352</v>
      </c>
      <c r="C52" s="29" t="s">
        <v>19</v>
      </c>
      <c r="D52" s="29" t="s">
        <v>108</v>
      </c>
      <c r="E52" s="36" t="s">
        <v>173</v>
      </c>
      <c r="F52" s="36" t="s">
        <v>174</v>
      </c>
      <c r="G52" s="37" t="s">
        <v>175</v>
      </c>
      <c r="H52" s="37">
        <v>15914009797</v>
      </c>
      <c r="I52" s="36" t="s">
        <v>24</v>
      </c>
      <c r="J52" s="47">
        <v>1846.8</v>
      </c>
      <c r="K52" s="49">
        <v>0</v>
      </c>
      <c r="L52" s="49">
        <f t="shared" si="9"/>
        <v>1846.8</v>
      </c>
      <c r="M52" s="47">
        <v>1846.8</v>
      </c>
      <c r="N52" s="47">
        <f t="shared" si="11"/>
        <v>923.4</v>
      </c>
      <c r="O52" s="47">
        <f t="shared" si="12"/>
        <v>923.4</v>
      </c>
      <c r="P52" s="47">
        <f t="shared" si="14"/>
        <v>0</v>
      </c>
      <c r="Q52" s="29"/>
    </row>
    <row r="53" s="7" customFormat="1" ht="27" customHeight="1" spans="1:17">
      <c r="A53" s="34">
        <f t="shared" si="16"/>
        <v>50</v>
      </c>
      <c r="B53" s="38">
        <v>45352</v>
      </c>
      <c r="C53" s="29" t="s">
        <v>19</v>
      </c>
      <c r="D53" s="29" t="s">
        <v>25</v>
      </c>
      <c r="E53" s="36" t="s">
        <v>176</v>
      </c>
      <c r="F53" s="36" t="s">
        <v>177</v>
      </c>
      <c r="G53" s="37" t="s">
        <v>178</v>
      </c>
      <c r="H53" s="37">
        <v>13148788393</v>
      </c>
      <c r="I53" s="36" t="s">
        <v>24</v>
      </c>
      <c r="J53" s="47">
        <v>1179.9</v>
      </c>
      <c r="K53" s="49">
        <v>0</v>
      </c>
      <c r="L53" s="49">
        <f t="shared" si="9"/>
        <v>1179.9</v>
      </c>
      <c r="M53" s="47">
        <v>1179.9</v>
      </c>
      <c r="N53" s="47">
        <f t="shared" si="11"/>
        <v>589.95</v>
      </c>
      <c r="O53" s="47">
        <f t="shared" si="12"/>
        <v>589.95</v>
      </c>
      <c r="P53" s="47">
        <f t="shared" si="14"/>
        <v>0</v>
      </c>
      <c r="Q53" s="29"/>
    </row>
    <row r="54" s="7" customFormat="1" ht="27" customHeight="1" spans="1:17">
      <c r="A54" s="34">
        <f t="shared" si="16"/>
        <v>51</v>
      </c>
      <c r="B54" s="38">
        <v>45352</v>
      </c>
      <c r="C54" s="29" t="s">
        <v>19</v>
      </c>
      <c r="D54" s="29" t="s">
        <v>20</v>
      </c>
      <c r="E54" s="36" t="s">
        <v>179</v>
      </c>
      <c r="F54" s="36" t="s">
        <v>180</v>
      </c>
      <c r="G54" s="37" t="s">
        <v>181</v>
      </c>
      <c r="H54" s="37">
        <v>17307966466</v>
      </c>
      <c r="I54" s="36" t="s">
        <v>24</v>
      </c>
      <c r="J54" s="47">
        <v>2308.5</v>
      </c>
      <c r="K54" s="49">
        <v>0</v>
      </c>
      <c r="L54" s="49">
        <f t="shared" ref="L54:L58" si="17">K54+J54</f>
        <v>2308.5</v>
      </c>
      <c r="M54" s="47">
        <v>2308.5</v>
      </c>
      <c r="N54" s="47">
        <v>1000</v>
      </c>
      <c r="O54" s="47">
        <v>1000</v>
      </c>
      <c r="P54" s="47">
        <f t="shared" si="14"/>
        <v>308.5</v>
      </c>
      <c r="Q54" s="56"/>
    </row>
    <row r="55" s="7" customFormat="1" ht="27" customHeight="1" spans="1:17">
      <c r="A55" s="34">
        <f t="shared" si="16"/>
        <v>52</v>
      </c>
      <c r="B55" s="38">
        <v>45352</v>
      </c>
      <c r="C55" s="29" t="s">
        <v>19</v>
      </c>
      <c r="D55" s="29" t="s">
        <v>89</v>
      </c>
      <c r="E55" s="36" t="s">
        <v>182</v>
      </c>
      <c r="F55" s="36" t="s">
        <v>183</v>
      </c>
      <c r="G55" s="37" t="s">
        <v>184</v>
      </c>
      <c r="H55" s="37">
        <v>13576837037</v>
      </c>
      <c r="I55" s="36" t="s">
        <v>24</v>
      </c>
      <c r="J55" s="47">
        <v>307.8</v>
      </c>
      <c r="K55" s="49">
        <v>0</v>
      </c>
      <c r="L55" s="49">
        <f t="shared" si="17"/>
        <v>307.8</v>
      </c>
      <c r="M55" s="47">
        <v>307.8</v>
      </c>
      <c r="N55" s="47">
        <f t="shared" ref="N54:N92" si="18">M55/2</f>
        <v>153.9</v>
      </c>
      <c r="O55" s="47">
        <f t="shared" ref="O54:O92" si="19">M55/2</f>
        <v>153.9</v>
      </c>
      <c r="P55" s="47">
        <f t="shared" si="14"/>
        <v>0</v>
      </c>
      <c r="Q55" s="29"/>
    </row>
    <row r="56" s="7" customFormat="1" ht="27" customHeight="1" spans="1:17">
      <c r="A56" s="34">
        <f t="shared" si="16"/>
        <v>53</v>
      </c>
      <c r="B56" s="38">
        <v>45352</v>
      </c>
      <c r="C56" s="29" t="s">
        <v>19</v>
      </c>
      <c r="D56" s="29" t="s">
        <v>157</v>
      </c>
      <c r="E56" s="36" t="s">
        <v>185</v>
      </c>
      <c r="F56" s="36" t="s">
        <v>186</v>
      </c>
      <c r="G56" s="37" t="s">
        <v>187</v>
      </c>
      <c r="H56" s="37">
        <v>13025432107</v>
      </c>
      <c r="I56" s="36" t="s">
        <v>24</v>
      </c>
      <c r="J56" s="47">
        <v>1795.5</v>
      </c>
      <c r="K56" s="49">
        <v>0</v>
      </c>
      <c r="L56" s="49">
        <f t="shared" si="17"/>
        <v>1795.5</v>
      </c>
      <c r="M56" s="47">
        <v>1795.5</v>
      </c>
      <c r="N56" s="47">
        <f t="shared" si="18"/>
        <v>897.75</v>
      </c>
      <c r="O56" s="47">
        <f t="shared" si="19"/>
        <v>897.75</v>
      </c>
      <c r="P56" s="47">
        <f t="shared" si="14"/>
        <v>0</v>
      </c>
      <c r="Q56" s="29"/>
    </row>
    <row r="57" s="7" customFormat="1" ht="27" customHeight="1" spans="1:17">
      <c r="A57" s="34">
        <f t="shared" si="16"/>
        <v>54</v>
      </c>
      <c r="B57" s="38">
        <v>45352</v>
      </c>
      <c r="C57" s="29" t="s">
        <v>19</v>
      </c>
      <c r="D57" s="29" t="s">
        <v>20</v>
      </c>
      <c r="E57" s="36" t="s">
        <v>188</v>
      </c>
      <c r="F57" s="36" t="s">
        <v>189</v>
      </c>
      <c r="G57" s="37" t="s">
        <v>190</v>
      </c>
      <c r="H57" s="37">
        <v>15770966712</v>
      </c>
      <c r="I57" s="36" t="s">
        <v>24</v>
      </c>
      <c r="J57" s="47">
        <v>1795.5</v>
      </c>
      <c r="K57" s="49">
        <v>1500</v>
      </c>
      <c r="L57" s="49">
        <f t="shared" si="17"/>
        <v>3295.5</v>
      </c>
      <c r="M57" s="47">
        <v>3295.5</v>
      </c>
      <c r="N57" s="47">
        <v>1000</v>
      </c>
      <c r="O57" s="47">
        <v>1000</v>
      </c>
      <c r="P57" s="47">
        <f t="shared" si="14"/>
        <v>1295.5</v>
      </c>
      <c r="Q57" s="29"/>
    </row>
    <row r="58" s="7" customFormat="1" ht="27" customHeight="1" spans="1:17">
      <c r="A58" s="34">
        <f t="shared" si="16"/>
        <v>55</v>
      </c>
      <c r="B58" s="38">
        <v>45352</v>
      </c>
      <c r="C58" s="29" t="s">
        <v>19</v>
      </c>
      <c r="D58" s="29" t="s">
        <v>29</v>
      </c>
      <c r="E58" s="36" t="s">
        <v>191</v>
      </c>
      <c r="F58" s="36" t="s">
        <v>192</v>
      </c>
      <c r="G58" s="37" t="s">
        <v>193</v>
      </c>
      <c r="H58" s="37">
        <v>13823637681</v>
      </c>
      <c r="I58" s="36" t="s">
        <v>24</v>
      </c>
      <c r="J58" s="47">
        <v>2718.9</v>
      </c>
      <c r="K58" s="49">
        <v>550</v>
      </c>
      <c r="L58" s="49">
        <f t="shared" si="17"/>
        <v>3268.9</v>
      </c>
      <c r="M58" s="47">
        <v>3268.9</v>
      </c>
      <c r="N58" s="47">
        <v>1000</v>
      </c>
      <c r="O58" s="47">
        <v>1000</v>
      </c>
      <c r="P58" s="47">
        <f t="shared" si="14"/>
        <v>1268.9</v>
      </c>
      <c r="Q58" s="29"/>
    </row>
    <row r="59" s="7" customFormat="1" ht="27" customHeight="1" spans="1:17">
      <c r="A59" s="34">
        <f t="shared" si="16"/>
        <v>56</v>
      </c>
      <c r="B59" s="38">
        <v>45352</v>
      </c>
      <c r="C59" s="29" t="s">
        <v>19</v>
      </c>
      <c r="D59" s="29" t="s">
        <v>20</v>
      </c>
      <c r="E59" s="36" t="s">
        <v>194</v>
      </c>
      <c r="F59" s="36" t="s">
        <v>195</v>
      </c>
      <c r="G59" s="37" t="s">
        <v>196</v>
      </c>
      <c r="H59" s="37">
        <v>17770501800</v>
      </c>
      <c r="I59" s="36" t="s">
        <v>24</v>
      </c>
      <c r="J59" s="47">
        <v>923.4</v>
      </c>
      <c r="K59" s="49">
        <v>0</v>
      </c>
      <c r="L59" s="49">
        <f t="shared" ref="L59:L122" si="20">K59+J59</f>
        <v>923.4</v>
      </c>
      <c r="M59" s="47">
        <v>923.4</v>
      </c>
      <c r="N59" s="47">
        <f t="shared" si="18"/>
        <v>461.7</v>
      </c>
      <c r="O59" s="47">
        <f t="shared" si="19"/>
        <v>461.7</v>
      </c>
      <c r="P59" s="47">
        <f t="shared" si="14"/>
        <v>0</v>
      </c>
      <c r="Q59" s="29"/>
    </row>
    <row r="60" s="7" customFormat="1" ht="27" customHeight="1" spans="1:17">
      <c r="A60" s="34">
        <f t="shared" si="16"/>
        <v>57</v>
      </c>
      <c r="B60" s="38">
        <v>45352</v>
      </c>
      <c r="C60" s="29" t="s">
        <v>19</v>
      </c>
      <c r="D60" s="29" t="s">
        <v>29</v>
      </c>
      <c r="E60" s="36" t="s">
        <v>197</v>
      </c>
      <c r="F60" s="36" t="s">
        <v>198</v>
      </c>
      <c r="G60" s="37" t="s">
        <v>199</v>
      </c>
      <c r="H60" s="37">
        <v>13528842539</v>
      </c>
      <c r="I60" s="36" t="s">
        <v>24</v>
      </c>
      <c r="J60" s="47">
        <v>1179.9</v>
      </c>
      <c r="K60" s="49">
        <v>0</v>
      </c>
      <c r="L60" s="49">
        <f t="shared" si="20"/>
        <v>1179.9</v>
      </c>
      <c r="M60" s="47">
        <v>1179.9</v>
      </c>
      <c r="N60" s="47">
        <f t="shared" si="18"/>
        <v>589.95</v>
      </c>
      <c r="O60" s="47">
        <f t="shared" si="19"/>
        <v>589.95</v>
      </c>
      <c r="P60" s="47">
        <f t="shared" si="14"/>
        <v>0</v>
      </c>
      <c r="Q60" s="29"/>
    </row>
    <row r="61" s="7" customFormat="1" ht="27" customHeight="1" spans="1:17">
      <c r="A61" s="34">
        <f t="shared" si="16"/>
        <v>58</v>
      </c>
      <c r="B61" s="38">
        <v>45352</v>
      </c>
      <c r="C61" s="29" t="s">
        <v>19</v>
      </c>
      <c r="D61" s="29" t="s">
        <v>200</v>
      </c>
      <c r="E61" s="36" t="s">
        <v>201</v>
      </c>
      <c r="F61" s="36" t="s">
        <v>202</v>
      </c>
      <c r="G61" s="37" t="s">
        <v>203</v>
      </c>
      <c r="H61" s="37">
        <v>13590427473</v>
      </c>
      <c r="I61" s="36" t="s">
        <v>24</v>
      </c>
      <c r="J61" s="47">
        <v>1641.6</v>
      </c>
      <c r="K61" s="49">
        <v>0</v>
      </c>
      <c r="L61" s="49">
        <f t="shared" si="20"/>
        <v>1641.6</v>
      </c>
      <c r="M61" s="47">
        <v>1641.6</v>
      </c>
      <c r="N61" s="47">
        <f t="shared" si="18"/>
        <v>820.8</v>
      </c>
      <c r="O61" s="47">
        <f t="shared" si="19"/>
        <v>820.8</v>
      </c>
      <c r="P61" s="47">
        <f t="shared" si="14"/>
        <v>0</v>
      </c>
      <c r="Q61" s="29"/>
    </row>
    <row r="62" s="7" customFormat="1" ht="27" customHeight="1" spans="1:17">
      <c r="A62" s="34">
        <f t="shared" ref="A62:A71" si="21">ROW()-3</f>
        <v>59</v>
      </c>
      <c r="B62" s="38">
        <v>45352</v>
      </c>
      <c r="C62" s="29" t="s">
        <v>19</v>
      </c>
      <c r="D62" s="29" t="s">
        <v>20</v>
      </c>
      <c r="E62" s="36" t="s">
        <v>204</v>
      </c>
      <c r="F62" s="36" t="s">
        <v>205</v>
      </c>
      <c r="G62" s="37" t="s">
        <v>206</v>
      </c>
      <c r="H62" s="37">
        <v>15019224540</v>
      </c>
      <c r="I62" s="36" t="s">
        <v>24</v>
      </c>
      <c r="J62" s="47">
        <v>718.2</v>
      </c>
      <c r="K62" s="49">
        <v>0</v>
      </c>
      <c r="L62" s="49">
        <f t="shared" si="20"/>
        <v>718.2</v>
      </c>
      <c r="M62" s="47">
        <v>718.2</v>
      </c>
      <c r="N62" s="47">
        <f t="shared" si="18"/>
        <v>359.1</v>
      </c>
      <c r="O62" s="47">
        <f t="shared" si="19"/>
        <v>359.1</v>
      </c>
      <c r="P62" s="47">
        <f t="shared" si="14"/>
        <v>0</v>
      </c>
      <c r="Q62" s="29"/>
    </row>
    <row r="63" s="7" customFormat="1" ht="27" customHeight="1" spans="1:17">
      <c r="A63" s="34">
        <f t="shared" si="21"/>
        <v>60</v>
      </c>
      <c r="B63" s="38">
        <v>45352</v>
      </c>
      <c r="C63" s="29" t="s">
        <v>19</v>
      </c>
      <c r="D63" s="29" t="s">
        <v>25</v>
      </c>
      <c r="E63" s="36" t="s">
        <v>207</v>
      </c>
      <c r="F63" s="36" t="s">
        <v>208</v>
      </c>
      <c r="G63" s="37" t="s">
        <v>209</v>
      </c>
      <c r="H63" s="37">
        <v>13316509543</v>
      </c>
      <c r="I63" s="36" t="s">
        <v>24</v>
      </c>
      <c r="J63" s="47">
        <v>1436.4</v>
      </c>
      <c r="K63" s="49">
        <v>0</v>
      </c>
      <c r="L63" s="49">
        <f t="shared" si="20"/>
        <v>1436.4</v>
      </c>
      <c r="M63" s="47">
        <v>1436.4</v>
      </c>
      <c r="N63" s="47">
        <f t="shared" si="18"/>
        <v>718.2</v>
      </c>
      <c r="O63" s="47">
        <f t="shared" si="19"/>
        <v>718.2</v>
      </c>
      <c r="P63" s="47">
        <f t="shared" si="14"/>
        <v>0</v>
      </c>
      <c r="Q63" s="29"/>
    </row>
    <row r="64" s="7" customFormat="1" ht="27" customHeight="1" spans="1:17">
      <c r="A64" s="34">
        <f t="shared" si="21"/>
        <v>61</v>
      </c>
      <c r="B64" s="38">
        <v>45352</v>
      </c>
      <c r="C64" s="29" t="s">
        <v>19</v>
      </c>
      <c r="D64" s="29" t="s">
        <v>20</v>
      </c>
      <c r="E64" s="36" t="s">
        <v>210</v>
      </c>
      <c r="F64" s="36" t="s">
        <v>211</v>
      </c>
      <c r="G64" s="37" t="s">
        <v>212</v>
      </c>
      <c r="H64" s="37">
        <v>15362606762</v>
      </c>
      <c r="I64" s="36" t="s">
        <v>24</v>
      </c>
      <c r="J64" s="47">
        <v>769.5</v>
      </c>
      <c r="K64" s="49">
        <v>0</v>
      </c>
      <c r="L64" s="49">
        <f t="shared" si="20"/>
        <v>769.5</v>
      </c>
      <c r="M64" s="47">
        <v>769.5</v>
      </c>
      <c r="N64" s="47">
        <f t="shared" si="18"/>
        <v>384.75</v>
      </c>
      <c r="O64" s="47">
        <f t="shared" si="19"/>
        <v>384.75</v>
      </c>
      <c r="P64" s="47">
        <f t="shared" si="14"/>
        <v>0</v>
      </c>
      <c r="Q64" s="29"/>
    </row>
    <row r="65" s="7" customFormat="1" ht="27" customHeight="1" spans="1:17">
      <c r="A65" s="34">
        <f t="shared" si="21"/>
        <v>62</v>
      </c>
      <c r="B65" s="38">
        <v>45352</v>
      </c>
      <c r="C65" s="29" t="s">
        <v>19</v>
      </c>
      <c r="D65" s="29" t="s">
        <v>29</v>
      </c>
      <c r="E65" s="36" t="s">
        <v>213</v>
      </c>
      <c r="F65" s="36" t="s">
        <v>214</v>
      </c>
      <c r="G65" s="37" t="s">
        <v>215</v>
      </c>
      <c r="H65" s="37">
        <v>15875906404</v>
      </c>
      <c r="I65" s="36" t="s">
        <v>24</v>
      </c>
      <c r="J65" s="47">
        <v>974.7</v>
      </c>
      <c r="K65" s="49">
        <v>0</v>
      </c>
      <c r="L65" s="49">
        <f t="shared" si="20"/>
        <v>974.7</v>
      </c>
      <c r="M65" s="47">
        <v>974.7</v>
      </c>
      <c r="N65" s="47">
        <f t="shared" si="18"/>
        <v>487.35</v>
      </c>
      <c r="O65" s="47">
        <f t="shared" si="19"/>
        <v>487.35</v>
      </c>
      <c r="P65" s="47">
        <f t="shared" si="14"/>
        <v>0</v>
      </c>
      <c r="Q65" s="29"/>
    </row>
    <row r="66" s="7" customFormat="1" ht="27" customHeight="1" spans="1:17">
      <c r="A66" s="34">
        <f t="shared" si="21"/>
        <v>63</v>
      </c>
      <c r="B66" s="38">
        <v>45352</v>
      </c>
      <c r="C66" s="29" t="s">
        <v>19</v>
      </c>
      <c r="D66" s="29" t="s">
        <v>25</v>
      </c>
      <c r="E66" s="36" t="s">
        <v>216</v>
      </c>
      <c r="F66" s="37" t="s">
        <v>217</v>
      </c>
      <c r="G66" s="37" t="s">
        <v>218</v>
      </c>
      <c r="H66" s="37">
        <v>18002543002</v>
      </c>
      <c r="I66" s="29" t="s">
        <v>24</v>
      </c>
      <c r="J66" s="47">
        <v>1692.9</v>
      </c>
      <c r="K66" s="49">
        <v>0</v>
      </c>
      <c r="L66" s="49">
        <f t="shared" si="20"/>
        <v>1692.9</v>
      </c>
      <c r="M66" s="47">
        <v>1692.9</v>
      </c>
      <c r="N66" s="47">
        <f t="shared" si="18"/>
        <v>846.45</v>
      </c>
      <c r="O66" s="47">
        <f t="shared" si="19"/>
        <v>846.45</v>
      </c>
      <c r="P66" s="47">
        <f t="shared" ref="P66:P92" si="22">L66-N66-O66</f>
        <v>0</v>
      </c>
      <c r="Q66" s="56"/>
    </row>
    <row r="67" s="7" customFormat="1" ht="27" customHeight="1" spans="1:17">
      <c r="A67" s="34">
        <f t="shared" si="21"/>
        <v>64</v>
      </c>
      <c r="B67" s="59">
        <v>45383</v>
      </c>
      <c r="C67" s="29" t="s">
        <v>19</v>
      </c>
      <c r="D67" s="29" t="s">
        <v>20</v>
      </c>
      <c r="E67" s="36" t="s">
        <v>219</v>
      </c>
      <c r="F67" s="37" t="s">
        <v>220</v>
      </c>
      <c r="G67" s="37" t="s">
        <v>221</v>
      </c>
      <c r="H67" s="37">
        <v>13544272344</v>
      </c>
      <c r="I67" s="37" t="s">
        <v>24</v>
      </c>
      <c r="J67" s="47">
        <v>461.7</v>
      </c>
      <c r="K67" s="49">
        <v>1574.8</v>
      </c>
      <c r="L67" s="49">
        <f t="shared" si="20"/>
        <v>2036.5</v>
      </c>
      <c r="M67" s="47">
        <v>2036.5</v>
      </c>
      <c r="N67" s="47">
        <v>1000</v>
      </c>
      <c r="O67" s="47">
        <v>1000</v>
      </c>
      <c r="P67" s="47">
        <f t="shared" si="22"/>
        <v>36.5</v>
      </c>
      <c r="Q67" s="29"/>
    </row>
    <row r="68" s="7" customFormat="1" ht="27" customHeight="1" spans="1:17">
      <c r="A68" s="34">
        <f t="shared" si="21"/>
        <v>65</v>
      </c>
      <c r="B68" s="59">
        <v>45383</v>
      </c>
      <c r="C68" s="29" t="s">
        <v>19</v>
      </c>
      <c r="D68" s="29" t="s">
        <v>200</v>
      </c>
      <c r="E68" s="36" t="s">
        <v>222</v>
      </c>
      <c r="F68" s="37" t="s">
        <v>223</v>
      </c>
      <c r="G68" s="37" t="s">
        <v>224</v>
      </c>
      <c r="H68" s="37">
        <v>13691613908</v>
      </c>
      <c r="I68" s="37" t="s">
        <v>24</v>
      </c>
      <c r="J68" s="47">
        <v>1026</v>
      </c>
      <c r="K68" s="49">
        <v>0</v>
      </c>
      <c r="L68" s="49">
        <f t="shared" si="20"/>
        <v>1026</v>
      </c>
      <c r="M68" s="47">
        <v>1026</v>
      </c>
      <c r="N68" s="47">
        <f t="shared" si="18"/>
        <v>513</v>
      </c>
      <c r="O68" s="47">
        <f t="shared" si="19"/>
        <v>513</v>
      </c>
      <c r="P68" s="47">
        <f t="shared" si="22"/>
        <v>0</v>
      </c>
      <c r="Q68" s="29"/>
    </row>
    <row r="69" s="7" customFormat="1" ht="27" customHeight="1" spans="1:17">
      <c r="A69" s="34">
        <f t="shared" si="21"/>
        <v>66</v>
      </c>
      <c r="B69" s="59">
        <v>45383</v>
      </c>
      <c r="C69" s="29" t="s">
        <v>19</v>
      </c>
      <c r="D69" s="29" t="s">
        <v>200</v>
      </c>
      <c r="E69" s="36" t="s">
        <v>225</v>
      </c>
      <c r="F69" s="37" t="s">
        <v>226</v>
      </c>
      <c r="G69" s="37" t="s">
        <v>227</v>
      </c>
      <c r="H69" s="37">
        <v>18671531418</v>
      </c>
      <c r="I69" s="37" t="s">
        <v>24</v>
      </c>
      <c r="J69" s="47">
        <v>1744.2</v>
      </c>
      <c r="K69" s="49">
        <v>0</v>
      </c>
      <c r="L69" s="49">
        <f t="shared" si="20"/>
        <v>1744.2</v>
      </c>
      <c r="M69" s="47">
        <v>1744.2</v>
      </c>
      <c r="N69" s="47">
        <f t="shared" si="18"/>
        <v>872.1</v>
      </c>
      <c r="O69" s="47">
        <f t="shared" si="19"/>
        <v>872.1</v>
      </c>
      <c r="P69" s="47">
        <f t="shared" si="22"/>
        <v>0</v>
      </c>
      <c r="Q69" s="29"/>
    </row>
    <row r="70" s="7" customFormat="1" ht="27" customHeight="1" spans="1:17">
      <c r="A70" s="34">
        <f t="shared" si="21"/>
        <v>67</v>
      </c>
      <c r="B70" s="59">
        <v>45383</v>
      </c>
      <c r="C70" s="29" t="s">
        <v>19</v>
      </c>
      <c r="D70" s="29" t="s">
        <v>25</v>
      </c>
      <c r="E70" s="36" t="s">
        <v>228</v>
      </c>
      <c r="F70" s="37" t="s">
        <v>229</v>
      </c>
      <c r="G70" s="37" t="s">
        <v>230</v>
      </c>
      <c r="H70" s="37">
        <v>15013897682</v>
      </c>
      <c r="I70" s="29" t="s">
        <v>24</v>
      </c>
      <c r="J70" s="47">
        <v>1539</v>
      </c>
      <c r="K70" s="49">
        <v>0</v>
      </c>
      <c r="L70" s="49">
        <f t="shared" si="20"/>
        <v>1539</v>
      </c>
      <c r="M70" s="47">
        <v>1539</v>
      </c>
      <c r="N70" s="47">
        <f t="shared" si="18"/>
        <v>769.5</v>
      </c>
      <c r="O70" s="47">
        <f t="shared" si="19"/>
        <v>769.5</v>
      </c>
      <c r="P70" s="47">
        <f t="shared" si="22"/>
        <v>0</v>
      </c>
      <c r="Q70" s="29"/>
    </row>
    <row r="71" s="7" customFormat="1" ht="27" customHeight="1" spans="1:17">
      <c r="A71" s="34">
        <f t="shared" si="21"/>
        <v>68</v>
      </c>
      <c r="B71" s="59">
        <v>45383</v>
      </c>
      <c r="C71" s="29" t="s">
        <v>19</v>
      </c>
      <c r="D71" s="29" t="s">
        <v>20</v>
      </c>
      <c r="E71" s="36" t="s">
        <v>231</v>
      </c>
      <c r="F71" s="37" t="s">
        <v>232</v>
      </c>
      <c r="G71" s="37" t="s">
        <v>233</v>
      </c>
      <c r="H71" s="37">
        <v>13590119394</v>
      </c>
      <c r="I71" s="37" t="s">
        <v>24</v>
      </c>
      <c r="J71" s="47">
        <v>1846.8</v>
      </c>
      <c r="K71" s="49">
        <v>0</v>
      </c>
      <c r="L71" s="49">
        <f t="shared" si="20"/>
        <v>1846.8</v>
      </c>
      <c r="M71" s="47">
        <v>1846.8</v>
      </c>
      <c r="N71" s="47">
        <f t="shared" si="18"/>
        <v>923.4</v>
      </c>
      <c r="O71" s="47">
        <f t="shared" si="19"/>
        <v>923.4</v>
      </c>
      <c r="P71" s="47">
        <f t="shared" si="22"/>
        <v>0</v>
      </c>
      <c r="Q71" s="56"/>
    </row>
    <row r="72" s="7" customFormat="1" ht="27" customHeight="1" spans="1:17">
      <c r="A72" s="34">
        <f t="shared" ref="A72:A81" si="23">ROW()-3</f>
        <v>69</v>
      </c>
      <c r="B72" s="59">
        <v>45383</v>
      </c>
      <c r="C72" s="29" t="s">
        <v>19</v>
      </c>
      <c r="D72" s="29" t="s">
        <v>20</v>
      </c>
      <c r="E72" s="36" t="s">
        <v>234</v>
      </c>
      <c r="F72" s="37" t="s">
        <v>235</v>
      </c>
      <c r="G72" s="37" t="s">
        <v>236</v>
      </c>
      <c r="H72" s="37">
        <v>13509861183</v>
      </c>
      <c r="I72" s="37" t="s">
        <v>24</v>
      </c>
      <c r="J72" s="47">
        <v>1846.8</v>
      </c>
      <c r="K72" s="49">
        <v>0</v>
      </c>
      <c r="L72" s="49">
        <f t="shared" si="20"/>
        <v>1846.8</v>
      </c>
      <c r="M72" s="47">
        <v>1846.8</v>
      </c>
      <c r="N72" s="47">
        <f t="shared" si="18"/>
        <v>923.4</v>
      </c>
      <c r="O72" s="47">
        <f t="shared" si="19"/>
        <v>923.4</v>
      </c>
      <c r="P72" s="47">
        <f t="shared" si="22"/>
        <v>0</v>
      </c>
      <c r="Q72" s="29"/>
    </row>
    <row r="73" s="7" customFormat="1" ht="27" customHeight="1" spans="1:17">
      <c r="A73" s="34">
        <f t="shared" si="23"/>
        <v>70</v>
      </c>
      <c r="B73" s="59">
        <v>45383</v>
      </c>
      <c r="C73" s="29" t="s">
        <v>19</v>
      </c>
      <c r="D73" s="29" t="s">
        <v>200</v>
      </c>
      <c r="E73" s="36" t="s">
        <v>237</v>
      </c>
      <c r="F73" s="37" t="s">
        <v>238</v>
      </c>
      <c r="G73" s="37" t="s">
        <v>239</v>
      </c>
      <c r="H73" s="37">
        <v>17600935965</v>
      </c>
      <c r="I73" s="29" t="s">
        <v>24</v>
      </c>
      <c r="J73" s="47">
        <v>1539</v>
      </c>
      <c r="K73" s="49">
        <v>0</v>
      </c>
      <c r="L73" s="49">
        <f t="shared" si="20"/>
        <v>1539</v>
      </c>
      <c r="M73" s="47">
        <v>1539</v>
      </c>
      <c r="N73" s="47">
        <f t="shared" si="18"/>
        <v>769.5</v>
      </c>
      <c r="O73" s="47">
        <f t="shared" si="19"/>
        <v>769.5</v>
      </c>
      <c r="P73" s="47">
        <f t="shared" si="22"/>
        <v>0</v>
      </c>
      <c r="Q73" s="29"/>
    </row>
    <row r="74" s="7" customFormat="1" ht="27" customHeight="1" spans="1:17">
      <c r="A74" s="34">
        <f t="shared" si="23"/>
        <v>71</v>
      </c>
      <c r="B74" s="59">
        <v>45383</v>
      </c>
      <c r="C74" s="29" t="s">
        <v>19</v>
      </c>
      <c r="D74" s="29" t="s">
        <v>200</v>
      </c>
      <c r="E74" s="36" t="s">
        <v>240</v>
      </c>
      <c r="F74" s="37" t="s">
        <v>241</v>
      </c>
      <c r="G74" s="37" t="s">
        <v>242</v>
      </c>
      <c r="H74" s="37">
        <v>15302685851</v>
      </c>
      <c r="I74" s="37" t="s">
        <v>24</v>
      </c>
      <c r="J74" s="47">
        <v>666.9</v>
      </c>
      <c r="K74" s="49">
        <v>0</v>
      </c>
      <c r="L74" s="49">
        <f t="shared" si="20"/>
        <v>666.9</v>
      </c>
      <c r="M74" s="47">
        <v>666.9</v>
      </c>
      <c r="N74" s="47">
        <f t="shared" si="18"/>
        <v>333.45</v>
      </c>
      <c r="O74" s="47">
        <f t="shared" si="19"/>
        <v>333.45</v>
      </c>
      <c r="P74" s="47">
        <f t="shared" si="22"/>
        <v>0</v>
      </c>
      <c r="Q74" s="29"/>
    </row>
    <row r="75" s="7" customFormat="1" ht="27" customHeight="1" spans="1:17">
      <c r="A75" s="34">
        <f t="shared" si="23"/>
        <v>72</v>
      </c>
      <c r="B75" s="59">
        <v>45383</v>
      </c>
      <c r="C75" s="29" t="s">
        <v>19</v>
      </c>
      <c r="D75" s="29" t="s">
        <v>200</v>
      </c>
      <c r="E75" s="36" t="s">
        <v>243</v>
      </c>
      <c r="F75" s="37" t="s">
        <v>244</v>
      </c>
      <c r="G75" s="37" t="s">
        <v>245</v>
      </c>
      <c r="H75" s="37">
        <v>18575521247</v>
      </c>
      <c r="I75" s="37" t="s">
        <v>24</v>
      </c>
      <c r="J75" s="47">
        <v>2872.8</v>
      </c>
      <c r="K75" s="49">
        <v>0</v>
      </c>
      <c r="L75" s="49">
        <f t="shared" si="20"/>
        <v>2872.8</v>
      </c>
      <c r="M75" s="47">
        <v>2872.8</v>
      </c>
      <c r="N75" s="47">
        <v>1000</v>
      </c>
      <c r="O75" s="47">
        <v>1000</v>
      </c>
      <c r="P75" s="47">
        <f t="shared" si="22"/>
        <v>872.8</v>
      </c>
      <c r="Q75" s="29"/>
    </row>
    <row r="76" s="7" customFormat="1" ht="27" customHeight="1" spans="1:17">
      <c r="A76" s="34">
        <f t="shared" si="23"/>
        <v>73</v>
      </c>
      <c r="B76" s="59">
        <v>45383</v>
      </c>
      <c r="C76" s="29" t="s">
        <v>19</v>
      </c>
      <c r="D76" s="29" t="s">
        <v>108</v>
      </c>
      <c r="E76" s="36" t="s">
        <v>246</v>
      </c>
      <c r="F76" s="37" t="s">
        <v>247</v>
      </c>
      <c r="G76" s="37" t="s">
        <v>248</v>
      </c>
      <c r="H76" s="37">
        <v>13823239324</v>
      </c>
      <c r="I76" s="37" t="s">
        <v>24</v>
      </c>
      <c r="J76" s="47">
        <v>1641.6</v>
      </c>
      <c r="K76" s="49">
        <v>0</v>
      </c>
      <c r="L76" s="49">
        <f t="shared" si="20"/>
        <v>1641.6</v>
      </c>
      <c r="M76" s="47">
        <v>1641.6</v>
      </c>
      <c r="N76" s="47">
        <f t="shared" si="18"/>
        <v>820.8</v>
      </c>
      <c r="O76" s="47">
        <f t="shared" si="19"/>
        <v>820.8</v>
      </c>
      <c r="P76" s="47">
        <f t="shared" si="22"/>
        <v>0</v>
      </c>
      <c r="Q76" s="29"/>
    </row>
    <row r="77" s="7" customFormat="1" ht="27" customHeight="1" spans="1:17">
      <c r="A77" s="34">
        <f t="shared" si="23"/>
        <v>74</v>
      </c>
      <c r="B77" s="59">
        <v>45383</v>
      </c>
      <c r="C77" s="29" t="s">
        <v>19</v>
      </c>
      <c r="D77" s="29" t="s">
        <v>20</v>
      </c>
      <c r="E77" s="36" t="s">
        <v>249</v>
      </c>
      <c r="F77" s="37" t="s">
        <v>250</v>
      </c>
      <c r="G77" s="37" t="s">
        <v>251</v>
      </c>
      <c r="H77" s="37">
        <v>15915325376</v>
      </c>
      <c r="I77" s="37" t="s">
        <v>24</v>
      </c>
      <c r="J77" s="47">
        <v>1692.9</v>
      </c>
      <c r="K77" s="49">
        <v>0</v>
      </c>
      <c r="L77" s="49">
        <f t="shared" si="20"/>
        <v>1692.9</v>
      </c>
      <c r="M77" s="47">
        <v>1692.9</v>
      </c>
      <c r="N77" s="47">
        <f t="shared" si="18"/>
        <v>846.45</v>
      </c>
      <c r="O77" s="47">
        <f t="shared" si="19"/>
        <v>846.45</v>
      </c>
      <c r="P77" s="47">
        <f t="shared" si="22"/>
        <v>0</v>
      </c>
      <c r="Q77" s="56"/>
    </row>
    <row r="78" s="7" customFormat="1" ht="27" customHeight="1" spans="1:17">
      <c r="A78" s="34">
        <f t="shared" si="23"/>
        <v>75</v>
      </c>
      <c r="B78" s="59">
        <v>45383</v>
      </c>
      <c r="C78" s="29" t="s">
        <v>19</v>
      </c>
      <c r="D78" s="29" t="s">
        <v>45</v>
      </c>
      <c r="E78" s="36" t="s">
        <v>252</v>
      </c>
      <c r="F78" s="37" t="s">
        <v>253</v>
      </c>
      <c r="G78" s="37" t="s">
        <v>254</v>
      </c>
      <c r="H78" s="37">
        <v>15914009797</v>
      </c>
      <c r="I78" s="29" t="s">
        <v>24</v>
      </c>
      <c r="J78" s="47">
        <v>1744.2</v>
      </c>
      <c r="K78" s="49">
        <v>0</v>
      </c>
      <c r="L78" s="49">
        <f t="shared" si="20"/>
        <v>1744.2</v>
      </c>
      <c r="M78" s="47">
        <v>1744.2</v>
      </c>
      <c r="N78" s="47">
        <f t="shared" si="18"/>
        <v>872.1</v>
      </c>
      <c r="O78" s="47">
        <f t="shared" si="19"/>
        <v>872.1</v>
      </c>
      <c r="P78" s="47">
        <f t="shared" si="22"/>
        <v>0</v>
      </c>
      <c r="Q78" s="29"/>
    </row>
    <row r="79" s="7" customFormat="1" ht="27" customHeight="1" spans="1:17">
      <c r="A79" s="34">
        <f t="shared" si="23"/>
        <v>76</v>
      </c>
      <c r="B79" s="59">
        <v>45383</v>
      </c>
      <c r="C79" s="29" t="s">
        <v>19</v>
      </c>
      <c r="D79" s="29" t="s">
        <v>20</v>
      </c>
      <c r="E79" s="36" t="s">
        <v>255</v>
      </c>
      <c r="F79" s="37" t="s">
        <v>256</v>
      </c>
      <c r="G79" s="37" t="s">
        <v>257</v>
      </c>
      <c r="H79" s="37">
        <v>13537553061</v>
      </c>
      <c r="I79" s="37" t="s">
        <v>24</v>
      </c>
      <c r="J79" s="47">
        <v>1898.1</v>
      </c>
      <c r="K79" s="49">
        <v>0</v>
      </c>
      <c r="L79" s="49">
        <f t="shared" si="20"/>
        <v>1898.1</v>
      </c>
      <c r="M79" s="47">
        <v>1898.1</v>
      </c>
      <c r="N79" s="47">
        <f t="shared" si="18"/>
        <v>949.05</v>
      </c>
      <c r="O79" s="47">
        <f t="shared" si="19"/>
        <v>949.05</v>
      </c>
      <c r="P79" s="47">
        <f t="shared" si="22"/>
        <v>0</v>
      </c>
      <c r="Q79" s="56"/>
    </row>
    <row r="80" s="7" customFormat="1" ht="27" customHeight="1" spans="1:17">
      <c r="A80" s="34">
        <f t="shared" si="23"/>
        <v>77</v>
      </c>
      <c r="B80" s="60">
        <v>45413</v>
      </c>
      <c r="C80" s="29" t="s">
        <v>19</v>
      </c>
      <c r="D80" s="29" t="s">
        <v>200</v>
      </c>
      <c r="E80" s="36" t="s">
        <v>258</v>
      </c>
      <c r="F80" s="37" t="s">
        <v>259</v>
      </c>
      <c r="G80" s="37" t="s">
        <v>260</v>
      </c>
      <c r="H80" s="37">
        <v>13927413387</v>
      </c>
      <c r="I80" s="29" t="s">
        <v>24</v>
      </c>
      <c r="J80" s="47">
        <v>307.8</v>
      </c>
      <c r="K80" s="49">
        <v>0</v>
      </c>
      <c r="L80" s="49">
        <f t="shared" si="20"/>
        <v>307.8</v>
      </c>
      <c r="M80" s="47">
        <v>307.8</v>
      </c>
      <c r="N80" s="47">
        <f t="shared" si="18"/>
        <v>153.9</v>
      </c>
      <c r="O80" s="47">
        <f t="shared" si="19"/>
        <v>153.9</v>
      </c>
      <c r="P80" s="47">
        <f t="shared" si="22"/>
        <v>0</v>
      </c>
      <c r="Q80" s="56"/>
    </row>
    <row r="81" s="7" customFormat="1" ht="27" customHeight="1" spans="1:17">
      <c r="A81" s="34">
        <f t="shared" si="23"/>
        <v>78</v>
      </c>
      <c r="B81" s="60">
        <v>45413</v>
      </c>
      <c r="C81" s="29" t="s">
        <v>19</v>
      </c>
      <c r="D81" s="29" t="s">
        <v>200</v>
      </c>
      <c r="E81" s="36" t="s">
        <v>261</v>
      </c>
      <c r="F81" s="37" t="s">
        <v>262</v>
      </c>
      <c r="G81" s="37" t="s">
        <v>263</v>
      </c>
      <c r="H81" s="37">
        <v>13828884469</v>
      </c>
      <c r="I81" s="37" t="s">
        <v>24</v>
      </c>
      <c r="J81" s="47">
        <v>666.9</v>
      </c>
      <c r="K81" s="49">
        <v>2350</v>
      </c>
      <c r="L81" s="49">
        <f t="shared" si="20"/>
        <v>3016.9</v>
      </c>
      <c r="M81" s="47">
        <v>3016.9</v>
      </c>
      <c r="N81" s="47">
        <v>1000</v>
      </c>
      <c r="O81" s="47">
        <v>1000</v>
      </c>
      <c r="P81" s="47">
        <f t="shared" si="22"/>
        <v>1016.9</v>
      </c>
      <c r="Q81" s="29"/>
    </row>
    <row r="82" s="7" customFormat="1" ht="27" customHeight="1" spans="1:17">
      <c r="A82" s="34">
        <f t="shared" ref="A82:A145" si="24">ROW()-3</f>
        <v>79</v>
      </c>
      <c r="B82" s="60">
        <v>45413</v>
      </c>
      <c r="C82" s="29" t="s">
        <v>19</v>
      </c>
      <c r="D82" s="29" t="s">
        <v>20</v>
      </c>
      <c r="E82" s="36" t="s">
        <v>264</v>
      </c>
      <c r="F82" s="37" t="s">
        <v>265</v>
      </c>
      <c r="G82" s="37" t="s">
        <v>266</v>
      </c>
      <c r="H82" s="37">
        <v>18688398968</v>
      </c>
      <c r="I82" s="37" t="s">
        <v>24</v>
      </c>
      <c r="J82" s="47">
        <v>1179.9</v>
      </c>
      <c r="K82" s="49">
        <v>6500</v>
      </c>
      <c r="L82" s="49">
        <f t="shared" si="20"/>
        <v>7679.9</v>
      </c>
      <c r="M82" s="47">
        <v>7679.9</v>
      </c>
      <c r="N82" s="47">
        <v>1000</v>
      </c>
      <c r="O82" s="47">
        <v>1000</v>
      </c>
      <c r="P82" s="47">
        <f t="shared" si="22"/>
        <v>5679.9</v>
      </c>
      <c r="Q82" s="56"/>
    </row>
    <row r="83" s="7" customFormat="1" ht="27" customHeight="1" spans="1:17">
      <c r="A83" s="34">
        <f t="shared" si="24"/>
        <v>80</v>
      </c>
      <c r="B83" s="60">
        <v>45413</v>
      </c>
      <c r="C83" s="29" t="s">
        <v>19</v>
      </c>
      <c r="D83" s="29" t="s">
        <v>200</v>
      </c>
      <c r="E83" s="36" t="s">
        <v>267</v>
      </c>
      <c r="F83" s="37" t="s">
        <v>268</v>
      </c>
      <c r="G83" s="37" t="s">
        <v>269</v>
      </c>
      <c r="H83" s="37">
        <v>15012807531</v>
      </c>
      <c r="I83" s="37" t="s">
        <v>24</v>
      </c>
      <c r="J83" s="47">
        <v>1795.5</v>
      </c>
      <c r="K83" s="49">
        <v>0</v>
      </c>
      <c r="L83" s="49">
        <f t="shared" si="20"/>
        <v>1795.5</v>
      </c>
      <c r="M83" s="47">
        <v>1795.5</v>
      </c>
      <c r="N83" s="47">
        <f t="shared" si="18"/>
        <v>897.75</v>
      </c>
      <c r="O83" s="47">
        <f t="shared" si="19"/>
        <v>897.75</v>
      </c>
      <c r="P83" s="47">
        <f t="shared" si="22"/>
        <v>0</v>
      </c>
      <c r="Q83" s="29"/>
    </row>
    <row r="84" s="7" customFormat="1" ht="27" customHeight="1" spans="1:17">
      <c r="A84" s="34">
        <f t="shared" si="24"/>
        <v>81</v>
      </c>
      <c r="B84" s="60">
        <v>45413</v>
      </c>
      <c r="C84" s="29" t="s">
        <v>19</v>
      </c>
      <c r="D84" s="29" t="s">
        <v>20</v>
      </c>
      <c r="E84" s="36" t="s">
        <v>270</v>
      </c>
      <c r="F84" s="37" t="s">
        <v>271</v>
      </c>
      <c r="G84" s="37" t="s">
        <v>272</v>
      </c>
      <c r="H84" s="37">
        <v>13682544654</v>
      </c>
      <c r="I84" s="37" t="s">
        <v>24</v>
      </c>
      <c r="J84" s="47">
        <v>1744.2</v>
      </c>
      <c r="K84" s="49">
        <v>0</v>
      </c>
      <c r="L84" s="49">
        <f t="shared" si="20"/>
        <v>1744.2</v>
      </c>
      <c r="M84" s="47">
        <v>1744.2</v>
      </c>
      <c r="N84" s="47">
        <f t="shared" si="18"/>
        <v>872.1</v>
      </c>
      <c r="O84" s="47">
        <f t="shared" si="19"/>
        <v>872.1</v>
      </c>
      <c r="P84" s="47">
        <f t="shared" si="22"/>
        <v>0</v>
      </c>
      <c r="Q84" s="29"/>
    </row>
    <row r="85" s="7" customFormat="1" ht="27" customHeight="1" spans="1:17">
      <c r="A85" s="34">
        <f t="shared" si="24"/>
        <v>82</v>
      </c>
      <c r="B85" s="60">
        <v>45413</v>
      </c>
      <c r="C85" s="29" t="s">
        <v>19</v>
      </c>
      <c r="D85" s="29" t="s">
        <v>273</v>
      </c>
      <c r="E85" s="36" t="s">
        <v>274</v>
      </c>
      <c r="F85" s="37" t="s">
        <v>275</v>
      </c>
      <c r="G85" s="37" t="s">
        <v>276</v>
      </c>
      <c r="H85" s="37">
        <v>19924536389</v>
      </c>
      <c r="I85" s="37" t="s">
        <v>24</v>
      </c>
      <c r="J85" s="47">
        <v>1898.1</v>
      </c>
      <c r="K85" s="49">
        <v>0</v>
      </c>
      <c r="L85" s="49">
        <f t="shared" si="20"/>
        <v>1898.1</v>
      </c>
      <c r="M85" s="47">
        <v>1898.1</v>
      </c>
      <c r="N85" s="47">
        <f t="shared" si="18"/>
        <v>949.05</v>
      </c>
      <c r="O85" s="47">
        <f t="shared" si="19"/>
        <v>949.05</v>
      </c>
      <c r="P85" s="47">
        <f t="shared" si="22"/>
        <v>0</v>
      </c>
      <c r="Q85" s="56"/>
    </row>
    <row r="86" s="7" customFormat="1" ht="27" customHeight="1" spans="1:17">
      <c r="A86" s="34">
        <f t="shared" si="24"/>
        <v>83</v>
      </c>
      <c r="B86" s="60">
        <v>45413</v>
      </c>
      <c r="C86" s="29" t="s">
        <v>19</v>
      </c>
      <c r="D86" s="29" t="s">
        <v>20</v>
      </c>
      <c r="E86" s="36" t="s">
        <v>277</v>
      </c>
      <c r="F86" s="37" t="s">
        <v>278</v>
      </c>
      <c r="G86" s="37" t="s">
        <v>279</v>
      </c>
      <c r="H86" s="37">
        <v>18122948692</v>
      </c>
      <c r="I86" s="37" t="s">
        <v>24</v>
      </c>
      <c r="J86" s="47">
        <v>1898.1</v>
      </c>
      <c r="K86" s="49">
        <v>0</v>
      </c>
      <c r="L86" s="49">
        <f t="shared" si="20"/>
        <v>1898.1</v>
      </c>
      <c r="M86" s="47">
        <v>1898.1</v>
      </c>
      <c r="N86" s="47">
        <f t="shared" si="18"/>
        <v>949.05</v>
      </c>
      <c r="O86" s="47">
        <f t="shared" si="19"/>
        <v>949.05</v>
      </c>
      <c r="P86" s="47">
        <f t="shared" si="22"/>
        <v>0</v>
      </c>
      <c r="Q86" s="29"/>
    </row>
    <row r="87" s="7" customFormat="1" ht="27" customHeight="1" spans="1:17">
      <c r="A87" s="34">
        <f t="shared" si="24"/>
        <v>84</v>
      </c>
      <c r="B87" s="60">
        <v>45413</v>
      </c>
      <c r="C87" s="29" t="s">
        <v>19</v>
      </c>
      <c r="D87" s="29" t="s">
        <v>25</v>
      </c>
      <c r="E87" s="36" t="s">
        <v>280</v>
      </c>
      <c r="F87" s="37" t="s">
        <v>281</v>
      </c>
      <c r="G87" s="37" t="s">
        <v>282</v>
      </c>
      <c r="H87" s="37">
        <v>18377279474</v>
      </c>
      <c r="I87" s="37" t="s">
        <v>24</v>
      </c>
      <c r="J87" s="47">
        <v>1231.2</v>
      </c>
      <c r="K87" s="49">
        <v>728</v>
      </c>
      <c r="L87" s="49">
        <f t="shared" si="20"/>
        <v>1959.2</v>
      </c>
      <c r="M87" s="47">
        <v>1959.2</v>
      </c>
      <c r="N87" s="47">
        <f t="shared" si="18"/>
        <v>979.6</v>
      </c>
      <c r="O87" s="47">
        <f t="shared" si="19"/>
        <v>979.6</v>
      </c>
      <c r="P87" s="47">
        <f t="shared" si="22"/>
        <v>0</v>
      </c>
      <c r="Q87" s="29"/>
    </row>
    <row r="88" s="7" customFormat="1" ht="27" customHeight="1" spans="1:17">
      <c r="A88" s="34">
        <f t="shared" si="24"/>
        <v>85</v>
      </c>
      <c r="B88" s="60">
        <v>45413</v>
      </c>
      <c r="C88" s="29" t="s">
        <v>19</v>
      </c>
      <c r="D88" s="29" t="s">
        <v>108</v>
      </c>
      <c r="E88" s="36" t="s">
        <v>283</v>
      </c>
      <c r="F88" s="37" t="s">
        <v>284</v>
      </c>
      <c r="G88" s="37" t="s">
        <v>285</v>
      </c>
      <c r="H88" s="37">
        <v>15399999806</v>
      </c>
      <c r="I88" s="29" t="s">
        <v>24</v>
      </c>
      <c r="J88" s="47">
        <v>1641.6</v>
      </c>
      <c r="K88" s="49">
        <v>0</v>
      </c>
      <c r="L88" s="49">
        <f t="shared" si="20"/>
        <v>1641.6</v>
      </c>
      <c r="M88" s="47">
        <v>1641.6</v>
      </c>
      <c r="N88" s="47">
        <f t="shared" si="18"/>
        <v>820.8</v>
      </c>
      <c r="O88" s="47">
        <f t="shared" si="19"/>
        <v>820.8</v>
      </c>
      <c r="P88" s="47">
        <f t="shared" si="22"/>
        <v>0</v>
      </c>
      <c r="Q88" s="29"/>
    </row>
    <row r="89" s="7" customFormat="1" ht="27" customHeight="1" spans="1:17">
      <c r="A89" s="34">
        <f t="shared" si="24"/>
        <v>86</v>
      </c>
      <c r="B89" s="60">
        <v>45413</v>
      </c>
      <c r="C89" s="29" t="s">
        <v>19</v>
      </c>
      <c r="D89" s="29" t="s">
        <v>25</v>
      </c>
      <c r="E89" s="36" t="s">
        <v>286</v>
      </c>
      <c r="F89" s="37" t="s">
        <v>287</v>
      </c>
      <c r="G89" s="37" t="s">
        <v>288</v>
      </c>
      <c r="H89" s="37">
        <v>18676374443</v>
      </c>
      <c r="I89" s="37" t="s">
        <v>24</v>
      </c>
      <c r="J89" s="47">
        <v>1744.2</v>
      </c>
      <c r="K89" s="49">
        <v>0</v>
      </c>
      <c r="L89" s="49">
        <f t="shared" si="20"/>
        <v>1744.2</v>
      </c>
      <c r="M89" s="47">
        <v>1744.2</v>
      </c>
      <c r="N89" s="47">
        <f t="shared" si="18"/>
        <v>872.1</v>
      </c>
      <c r="O89" s="47">
        <f t="shared" si="19"/>
        <v>872.1</v>
      </c>
      <c r="P89" s="47">
        <f t="shared" si="22"/>
        <v>0</v>
      </c>
      <c r="Q89" s="29"/>
    </row>
    <row r="90" s="7" customFormat="1" ht="27" customHeight="1" spans="1:17">
      <c r="A90" s="34">
        <f t="shared" si="24"/>
        <v>87</v>
      </c>
      <c r="B90" s="60">
        <v>45444</v>
      </c>
      <c r="C90" s="29" t="s">
        <v>19</v>
      </c>
      <c r="D90" s="29" t="s">
        <v>49</v>
      </c>
      <c r="E90" s="36" t="s">
        <v>289</v>
      </c>
      <c r="F90" s="37" t="s">
        <v>290</v>
      </c>
      <c r="G90" s="37" t="s">
        <v>291</v>
      </c>
      <c r="H90" s="37">
        <v>15307559793</v>
      </c>
      <c r="I90" s="37" t="s">
        <v>24</v>
      </c>
      <c r="J90" s="47">
        <v>513</v>
      </c>
      <c r="K90" s="49">
        <v>1880</v>
      </c>
      <c r="L90" s="49">
        <f t="shared" si="20"/>
        <v>2393</v>
      </c>
      <c r="M90" s="47">
        <v>2393</v>
      </c>
      <c r="N90" s="47">
        <v>1000</v>
      </c>
      <c r="O90" s="47">
        <v>1000</v>
      </c>
      <c r="P90" s="47">
        <f t="shared" si="22"/>
        <v>393</v>
      </c>
      <c r="Q90" s="29"/>
    </row>
    <row r="91" s="7" customFormat="1" ht="27" customHeight="1" spans="1:17">
      <c r="A91" s="34">
        <f t="shared" si="24"/>
        <v>88</v>
      </c>
      <c r="B91" s="60">
        <v>45444</v>
      </c>
      <c r="C91" s="29" t="s">
        <v>19</v>
      </c>
      <c r="D91" s="29" t="s">
        <v>20</v>
      </c>
      <c r="E91" s="36" t="s">
        <v>292</v>
      </c>
      <c r="F91" s="37" t="s">
        <v>293</v>
      </c>
      <c r="G91" s="37" t="s">
        <v>294</v>
      </c>
      <c r="H91" s="37">
        <v>13670252462</v>
      </c>
      <c r="I91" s="37" t="s">
        <v>24</v>
      </c>
      <c r="J91" s="47">
        <v>666.9</v>
      </c>
      <c r="K91" s="49">
        <v>383</v>
      </c>
      <c r="L91" s="49">
        <f t="shared" si="20"/>
        <v>1049.9</v>
      </c>
      <c r="M91" s="47">
        <v>1049.9</v>
      </c>
      <c r="N91" s="47">
        <f t="shared" si="18"/>
        <v>524.95</v>
      </c>
      <c r="O91" s="47">
        <f t="shared" si="19"/>
        <v>524.95</v>
      </c>
      <c r="P91" s="47">
        <f t="shared" si="22"/>
        <v>0</v>
      </c>
      <c r="Q91" s="56"/>
    </row>
    <row r="92" s="7" customFormat="1" ht="27" customHeight="1" spans="1:17">
      <c r="A92" s="34">
        <f t="shared" si="24"/>
        <v>89</v>
      </c>
      <c r="B92" s="60">
        <v>45444</v>
      </c>
      <c r="C92" s="29" t="s">
        <v>19</v>
      </c>
      <c r="D92" s="29" t="s">
        <v>45</v>
      </c>
      <c r="E92" s="36" t="s">
        <v>295</v>
      </c>
      <c r="F92" s="37" t="s">
        <v>296</v>
      </c>
      <c r="G92" s="37" t="s">
        <v>297</v>
      </c>
      <c r="H92" s="37">
        <v>17769540291</v>
      </c>
      <c r="I92" s="37" t="s">
        <v>24</v>
      </c>
      <c r="J92" s="47">
        <v>1795.5</v>
      </c>
      <c r="K92" s="49">
        <v>0</v>
      </c>
      <c r="L92" s="49">
        <f t="shared" si="20"/>
        <v>1795.5</v>
      </c>
      <c r="M92" s="47">
        <v>1795.5</v>
      </c>
      <c r="N92" s="47">
        <f t="shared" si="18"/>
        <v>897.75</v>
      </c>
      <c r="O92" s="47">
        <f t="shared" si="19"/>
        <v>897.75</v>
      </c>
      <c r="P92" s="47">
        <f t="shared" si="22"/>
        <v>0</v>
      </c>
      <c r="Q92" s="29"/>
    </row>
    <row r="93" s="4" customFormat="1" ht="27" customHeight="1" spans="1:17">
      <c r="A93" s="34">
        <f t="shared" si="24"/>
        <v>90</v>
      </c>
      <c r="B93" s="35">
        <v>45474</v>
      </c>
      <c r="C93" s="29" t="s">
        <v>19</v>
      </c>
      <c r="D93" s="29" t="s">
        <v>25</v>
      </c>
      <c r="E93" s="36" t="s">
        <v>298</v>
      </c>
      <c r="F93" s="36" t="s">
        <v>299</v>
      </c>
      <c r="G93" s="37" t="s">
        <v>300</v>
      </c>
      <c r="H93" s="37">
        <v>13632953890</v>
      </c>
      <c r="I93" s="36" t="s">
        <v>24</v>
      </c>
      <c r="J93" s="47">
        <v>3231.9</v>
      </c>
      <c r="K93" s="49">
        <v>0</v>
      </c>
      <c r="L93" s="49">
        <f t="shared" si="20"/>
        <v>3231.9</v>
      </c>
      <c r="M93" s="47">
        <f t="shared" ref="M93:M156" si="25">L93</f>
        <v>3231.9</v>
      </c>
      <c r="N93" s="47">
        <v>1000</v>
      </c>
      <c r="O93" s="47">
        <v>1000</v>
      </c>
      <c r="P93" s="47">
        <f t="shared" ref="P93:P156" si="26">M93-N93-O93</f>
        <v>1231.9</v>
      </c>
      <c r="Q93" s="57"/>
    </row>
    <row r="94" s="4" customFormat="1" ht="27" customHeight="1" spans="1:17">
      <c r="A94" s="34">
        <f t="shared" si="24"/>
        <v>91</v>
      </c>
      <c r="B94" s="35">
        <v>45474</v>
      </c>
      <c r="C94" s="29" t="s">
        <v>19</v>
      </c>
      <c r="D94" s="29" t="s">
        <v>157</v>
      </c>
      <c r="E94" s="36" t="s">
        <v>301</v>
      </c>
      <c r="F94" s="36" t="s">
        <v>302</v>
      </c>
      <c r="G94" s="37" t="s">
        <v>303</v>
      </c>
      <c r="H94" s="37">
        <v>13751730147</v>
      </c>
      <c r="I94" s="36" t="s">
        <v>24</v>
      </c>
      <c r="J94" s="47">
        <v>307.8</v>
      </c>
      <c r="K94" s="49">
        <v>0</v>
      </c>
      <c r="L94" s="49">
        <f t="shared" si="20"/>
        <v>307.8</v>
      </c>
      <c r="M94" s="47">
        <f t="shared" si="25"/>
        <v>307.8</v>
      </c>
      <c r="N94" s="47">
        <f t="shared" ref="N94:N98" si="27">M94/2</f>
        <v>153.9</v>
      </c>
      <c r="O94" s="47">
        <f t="shared" ref="O94:O98" si="28">M94/2</f>
        <v>153.9</v>
      </c>
      <c r="P94" s="47">
        <f t="shared" si="26"/>
        <v>0</v>
      </c>
      <c r="Q94" s="57"/>
    </row>
    <row r="95" s="4" customFormat="1" ht="27" customHeight="1" spans="1:17">
      <c r="A95" s="34">
        <f t="shared" si="24"/>
        <v>92</v>
      </c>
      <c r="B95" s="35">
        <v>45474</v>
      </c>
      <c r="C95" s="29" t="s">
        <v>19</v>
      </c>
      <c r="D95" s="29" t="s">
        <v>25</v>
      </c>
      <c r="E95" s="36" t="s">
        <v>304</v>
      </c>
      <c r="F95" s="36" t="s">
        <v>305</v>
      </c>
      <c r="G95" s="37" t="s">
        <v>306</v>
      </c>
      <c r="H95" s="37">
        <v>13691998849</v>
      </c>
      <c r="I95" s="36" t="s">
        <v>24</v>
      </c>
      <c r="J95" s="47">
        <v>666.9</v>
      </c>
      <c r="K95" s="49">
        <v>0</v>
      </c>
      <c r="L95" s="49">
        <f t="shared" si="20"/>
        <v>666.9</v>
      </c>
      <c r="M95" s="47">
        <f t="shared" si="25"/>
        <v>666.9</v>
      </c>
      <c r="N95" s="47">
        <f t="shared" si="27"/>
        <v>333.45</v>
      </c>
      <c r="O95" s="47">
        <f t="shared" si="28"/>
        <v>333.45</v>
      </c>
      <c r="P95" s="47">
        <f t="shared" si="26"/>
        <v>0</v>
      </c>
      <c r="Q95" s="57"/>
    </row>
    <row r="96" s="4" customFormat="1" ht="27" customHeight="1" spans="1:17">
      <c r="A96" s="34">
        <f t="shared" si="24"/>
        <v>93</v>
      </c>
      <c r="B96" s="35">
        <v>45474</v>
      </c>
      <c r="C96" s="29" t="s">
        <v>19</v>
      </c>
      <c r="D96" s="29" t="s">
        <v>20</v>
      </c>
      <c r="E96" s="36" t="s">
        <v>307</v>
      </c>
      <c r="F96" s="36" t="s">
        <v>308</v>
      </c>
      <c r="G96" s="37" t="s">
        <v>309</v>
      </c>
      <c r="H96" s="37">
        <v>15875321206</v>
      </c>
      <c r="I96" s="36" t="s">
        <v>24</v>
      </c>
      <c r="J96" s="47">
        <v>923.4</v>
      </c>
      <c r="K96" s="49">
        <v>829</v>
      </c>
      <c r="L96" s="49">
        <f t="shared" si="20"/>
        <v>1752.4</v>
      </c>
      <c r="M96" s="47">
        <f t="shared" si="25"/>
        <v>1752.4</v>
      </c>
      <c r="N96" s="47">
        <f t="shared" si="27"/>
        <v>876.2</v>
      </c>
      <c r="O96" s="47">
        <f t="shared" si="28"/>
        <v>876.2</v>
      </c>
      <c r="P96" s="47">
        <f t="shared" si="26"/>
        <v>0</v>
      </c>
      <c r="Q96" s="57"/>
    </row>
    <row r="97" s="4" customFormat="1" ht="27" customHeight="1" spans="1:17">
      <c r="A97" s="34">
        <f t="shared" si="24"/>
        <v>94</v>
      </c>
      <c r="B97" s="35">
        <v>45474</v>
      </c>
      <c r="C97" s="29" t="s">
        <v>19</v>
      </c>
      <c r="D97" s="29" t="s">
        <v>25</v>
      </c>
      <c r="E97" s="36" t="s">
        <v>310</v>
      </c>
      <c r="F97" s="36" t="s">
        <v>311</v>
      </c>
      <c r="G97" s="37" t="s">
        <v>312</v>
      </c>
      <c r="H97" s="37">
        <v>15198843665</v>
      </c>
      <c r="I97" s="36" t="s">
        <v>24</v>
      </c>
      <c r="J97" s="47">
        <v>872.1</v>
      </c>
      <c r="K97" s="49">
        <v>750</v>
      </c>
      <c r="L97" s="49">
        <f t="shared" si="20"/>
        <v>1622.1</v>
      </c>
      <c r="M97" s="47">
        <f t="shared" si="25"/>
        <v>1622.1</v>
      </c>
      <c r="N97" s="47">
        <f t="shared" si="27"/>
        <v>811.05</v>
      </c>
      <c r="O97" s="47">
        <f t="shared" si="28"/>
        <v>811.05</v>
      </c>
      <c r="P97" s="47">
        <f t="shared" si="26"/>
        <v>0</v>
      </c>
      <c r="Q97" s="57"/>
    </row>
    <row r="98" s="4" customFormat="1" ht="27" customHeight="1" spans="1:17">
      <c r="A98" s="34">
        <f t="shared" si="24"/>
        <v>95</v>
      </c>
      <c r="B98" s="35">
        <v>45474</v>
      </c>
      <c r="C98" s="29" t="s">
        <v>19</v>
      </c>
      <c r="D98" s="29" t="s">
        <v>25</v>
      </c>
      <c r="E98" s="36" t="s">
        <v>313</v>
      </c>
      <c r="F98" s="36" t="s">
        <v>314</v>
      </c>
      <c r="G98" s="37" t="s">
        <v>315</v>
      </c>
      <c r="H98" s="37">
        <v>13302315843</v>
      </c>
      <c r="I98" s="36" t="s">
        <v>24</v>
      </c>
      <c r="J98" s="47">
        <v>923.4</v>
      </c>
      <c r="K98" s="49">
        <v>0</v>
      </c>
      <c r="L98" s="49">
        <f t="shared" si="20"/>
        <v>923.4</v>
      </c>
      <c r="M98" s="47">
        <f t="shared" si="25"/>
        <v>923.4</v>
      </c>
      <c r="N98" s="47">
        <f t="shared" si="27"/>
        <v>461.7</v>
      </c>
      <c r="O98" s="47">
        <f t="shared" si="28"/>
        <v>461.7</v>
      </c>
      <c r="P98" s="47">
        <f t="shared" si="26"/>
        <v>0</v>
      </c>
      <c r="Q98" s="47"/>
    </row>
    <row r="99" s="4" customFormat="1" ht="27" customHeight="1" spans="1:17">
      <c r="A99" s="34">
        <f t="shared" si="24"/>
        <v>96</v>
      </c>
      <c r="B99" s="35">
        <v>45474</v>
      </c>
      <c r="C99" s="29" t="s">
        <v>19</v>
      </c>
      <c r="D99" s="29" t="s">
        <v>200</v>
      </c>
      <c r="E99" s="36" t="s">
        <v>316</v>
      </c>
      <c r="F99" s="36" t="s">
        <v>317</v>
      </c>
      <c r="G99" s="37" t="s">
        <v>318</v>
      </c>
      <c r="H99" s="37">
        <v>13802559665</v>
      </c>
      <c r="I99" s="36" t="s">
        <v>24</v>
      </c>
      <c r="J99" s="47">
        <v>2718.9</v>
      </c>
      <c r="K99" s="49">
        <v>0</v>
      </c>
      <c r="L99" s="49">
        <f t="shared" si="20"/>
        <v>2718.9</v>
      </c>
      <c r="M99" s="47">
        <f t="shared" si="25"/>
        <v>2718.9</v>
      </c>
      <c r="N99" s="47">
        <v>1000</v>
      </c>
      <c r="O99" s="47">
        <v>1000</v>
      </c>
      <c r="P99" s="47">
        <f t="shared" si="26"/>
        <v>718.9</v>
      </c>
      <c r="Q99" s="47"/>
    </row>
    <row r="100" s="4" customFormat="1" ht="27" customHeight="1" spans="1:17">
      <c r="A100" s="34">
        <f t="shared" si="24"/>
        <v>97</v>
      </c>
      <c r="B100" s="35">
        <v>45474</v>
      </c>
      <c r="C100" s="29" t="s">
        <v>19</v>
      </c>
      <c r="D100" s="29" t="s">
        <v>49</v>
      </c>
      <c r="E100" s="36" t="s">
        <v>319</v>
      </c>
      <c r="F100" s="36" t="s">
        <v>320</v>
      </c>
      <c r="G100" s="37" t="s">
        <v>321</v>
      </c>
      <c r="H100" s="37">
        <v>18773340789</v>
      </c>
      <c r="I100" s="36" t="s">
        <v>24</v>
      </c>
      <c r="J100" s="47">
        <v>1077.3</v>
      </c>
      <c r="K100" s="49">
        <v>0</v>
      </c>
      <c r="L100" s="49">
        <f t="shared" si="20"/>
        <v>1077.3</v>
      </c>
      <c r="M100" s="47">
        <f t="shared" si="25"/>
        <v>1077.3</v>
      </c>
      <c r="N100" s="47">
        <f t="shared" ref="N100:N104" si="29">M100/2</f>
        <v>538.65</v>
      </c>
      <c r="O100" s="47">
        <f t="shared" ref="O100:O104" si="30">M100/2</f>
        <v>538.65</v>
      </c>
      <c r="P100" s="47">
        <f t="shared" si="26"/>
        <v>0</v>
      </c>
      <c r="Q100" s="47"/>
    </row>
    <row r="101" s="5" customFormat="1" ht="27" customHeight="1" spans="1:18">
      <c r="A101" s="34">
        <f t="shared" si="24"/>
        <v>98</v>
      </c>
      <c r="B101" s="35">
        <v>45474</v>
      </c>
      <c r="C101" s="29" t="s">
        <v>19</v>
      </c>
      <c r="D101" s="29" t="s">
        <v>20</v>
      </c>
      <c r="E101" s="36" t="s">
        <v>322</v>
      </c>
      <c r="F101" s="36" t="s">
        <v>323</v>
      </c>
      <c r="G101" s="37" t="s">
        <v>324</v>
      </c>
      <c r="H101" s="37">
        <v>13413959891</v>
      </c>
      <c r="I101" s="36" t="s">
        <v>24</v>
      </c>
      <c r="J101" s="47">
        <v>1385.1</v>
      </c>
      <c r="K101" s="49">
        <v>0</v>
      </c>
      <c r="L101" s="49">
        <f t="shared" si="20"/>
        <v>1385.1</v>
      </c>
      <c r="M101" s="47">
        <f t="shared" si="25"/>
        <v>1385.1</v>
      </c>
      <c r="N101" s="47">
        <f t="shared" si="29"/>
        <v>692.55</v>
      </c>
      <c r="O101" s="47">
        <f t="shared" si="30"/>
        <v>692.55</v>
      </c>
      <c r="P101" s="47">
        <f t="shared" si="26"/>
        <v>0</v>
      </c>
      <c r="Q101" s="29"/>
      <c r="R101" s="4"/>
    </row>
    <row r="102" s="4" customFormat="1" ht="27" customHeight="1" spans="1:17">
      <c r="A102" s="34">
        <f t="shared" si="24"/>
        <v>99</v>
      </c>
      <c r="B102" s="35">
        <v>45474</v>
      </c>
      <c r="C102" s="29" t="s">
        <v>19</v>
      </c>
      <c r="D102" s="29" t="s">
        <v>25</v>
      </c>
      <c r="E102" s="36" t="s">
        <v>325</v>
      </c>
      <c r="F102" s="36" t="s">
        <v>326</v>
      </c>
      <c r="G102" s="37" t="s">
        <v>327</v>
      </c>
      <c r="H102" s="37">
        <v>15820491382</v>
      </c>
      <c r="I102" s="37" t="s">
        <v>24</v>
      </c>
      <c r="J102" s="47">
        <v>3796.2</v>
      </c>
      <c r="K102" s="49">
        <v>0</v>
      </c>
      <c r="L102" s="49">
        <f t="shared" si="20"/>
        <v>3796.2</v>
      </c>
      <c r="M102" s="47">
        <f t="shared" si="25"/>
        <v>3796.2</v>
      </c>
      <c r="N102" s="47">
        <v>1000</v>
      </c>
      <c r="O102" s="47">
        <v>1000</v>
      </c>
      <c r="P102" s="47">
        <f t="shared" si="26"/>
        <v>1796.2</v>
      </c>
      <c r="Q102" s="57"/>
    </row>
    <row r="103" s="8" customFormat="1" ht="27" customHeight="1" spans="1:18">
      <c r="A103" s="34">
        <f t="shared" si="24"/>
        <v>100</v>
      </c>
      <c r="B103" s="35">
        <v>45474</v>
      </c>
      <c r="C103" s="29" t="s">
        <v>19</v>
      </c>
      <c r="D103" s="37" t="s">
        <v>25</v>
      </c>
      <c r="E103" s="36" t="s">
        <v>328</v>
      </c>
      <c r="F103" s="36" t="s">
        <v>329</v>
      </c>
      <c r="G103" s="37" t="s">
        <v>330</v>
      </c>
      <c r="H103" s="37">
        <v>15012482590</v>
      </c>
      <c r="I103" s="36" t="s">
        <v>24</v>
      </c>
      <c r="J103" s="47">
        <v>872.1</v>
      </c>
      <c r="K103" s="49">
        <v>900</v>
      </c>
      <c r="L103" s="49">
        <f t="shared" si="20"/>
        <v>1772.1</v>
      </c>
      <c r="M103" s="47">
        <f t="shared" si="25"/>
        <v>1772.1</v>
      </c>
      <c r="N103" s="47">
        <f t="shared" si="29"/>
        <v>886.05</v>
      </c>
      <c r="O103" s="47">
        <f t="shared" si="30"/>
        <v>886.05</v>
      </c>
      <c r="P103" s="47">
        <f t="shared" si="26"/>
        <v>0</v>
      </c>
      <c r="Q103" s="49"/>
      <c r="R103" s="4"/>
    </row>
    <row r="104" s="8" customFormat="1" ht="27" customHeight="1" spans="1:18">
      <c r="A104" s="34">
        <f t="shared" si="24"/>
        <v>101</v>
      </c>
      <c r="B104" s="35">
        <v>45474</v>
      </c>
      <c r="C104" s="29" t="s">
        <v>19</v>
      </c>
      <c r="D104" s="29" t="s">
        <v>45</v>
      </c>
      <c r="E104" s="36" t="s">
        <v>331</v>
      </c>
      <c r="F104" s="36" t="s">
        <v>332</v>
      </c>
      <c r="G104" s="37" t="s">
        <v>333</v>
      </c>
      <c r="H104" s="37">
        <v>13590271862</v>
      </c>
      <c r="I104" s="36" t="s">
        <v>24</v>
      </c>
      <c r="J104" s="47">
        <v>307.8</v>
      </c>
      <c r="K104" s="49">
        <v>1100</v>
      </c>
      <c r="L104" s="49">
        <f t="shared" si="20"/>
        <v>1407.8</v>
      </c>
      <c r="M104" s="47">
        <f t="shared" si="25"/>
        <v>1407.8</v>
      </c>
      <c r="N104" s="47">
        <f t="shared" si="29"/>
        <v>703.9</v>
      </c>
      <c r="O104" s="47">
        <f t="shared" si="30"/>
        <v>703.9</v>
      </c>
      <c r="P104" s="47">
        <f t="shared" si="26"/>
        <v>0</v>
      </c>
      <c r="Q104" s="49"/>
      <c r="R104" s="4"/>
    </row>
    <row r="105" s="8" customFormat="1" ht="27" customHeight="1" spans="1:18">
      <c r="A105" s="34">
        <f t="shared" si="24"/>
        <v>102</v>
      </c>
      <c r="B105" s="35">
        <v>45474</v>
      </c>
      <c r="C105" s="29" t="s">
        <v>19</v>
      </c>
      <c r="D105" s="29" t="s">
        <v>157</v>
      </c>
      <c r="E105" s="36" t="s">
        <v>334</v>
      </c>
      <c r="F105" s="36" t="s">
        <v>335</v>
      </c>
      <c r="G105" s="37" t="s">
        <v>336</v>
      </c>
      <c r="H105" s="37">
        <v>15817208608</v>
      </c>
      <c r="I105" s="36" t="s">
        <v>24</v>
      </c>
      <c r="J105" s="47">
        <v>769.5</v>
      </c>
      <c r="K105" s="49">
        <v>1800</v>
      </c>
      <c r="L105" s="49">
        <f t="shared" si="20"/>
        <v>2569.5</v>
      </c>
      <c r="M105" s="47">
        <f t="shared" si="25"/>
        <v>2569.5</v>
      </c>
      <c r="N105" s="47">
        <v>1000</v>
      </c>
      <c r="O105" s="47">
        <v>1000</v>
      </c>
      <c r="P105" s="47">
        <f t="shared" si="26"/>
        <v>569.5</v>
      </c>
      <c r="Q105" s="49"/>
      <c r="R105" s="4"/>
    </row>
    <row r="106" s="6" customFormat="1" ht="27" customHeight="1" spans="1:17">
      <c r="A106" s="34">
        <f t="shared" si="24"/>
        <v>103</v>
      </c>
      <c r="B106" s="35">
        <v>45474</v>
      </c>
      <c r="C106" s="29" t="s">
        <v>19</v>
      </c>
      <c r="D106" s="29" t="s">
        <v>25</v>
      </c>
      <c r="E106" s="36" t="s">
        <v>337</v>
      </c>
      <c r="F106" s="36" t="s">
        <v>338</v>
      </c>
      <c r="G106" s="37" t="s">
        <v>339</v>
      </c>
      <c r="H106" s="37">
        <v>13682435383</v>
      </c>
      <c r="I106" s="36" t="s">
        <v>24</v>
      </c>
      <c r="J106" s="47">
        <v>2000.7</v>
      </c>
      <c r="K106" s="49">
        <v>0</v>
      </c>
      <c r="L106" s="49">
        <f t="shared" si="20"/>
        <v>2000.7</v>
      </c>
      <c r="M106" s="47">
        <f t="shared" si="25"/>
        <v>2000.7</v>
      </c>
      <c r="N106" s="47">
        <v>1000</v>
      </c>
      <c r="O106" s="47">
        <v>1000</v>
      </c>
      <c r="P106" s="47">
        <f t="shared" si="26"/>
        <v>0.700000000000045</v>
      </c>
      <c r="Q106" s="58"/>
    </row>
    <row r="107" s="7" customFormat="1" ht="27" customHeight="1" spans="1:17">
      <c r="A107" s="34">
        <f t="shared" si="24"/>
        <v>104</v>
      </c>
      <c r="B107" s="35">
        <v>45474</v>
      </c>
      <c r="C107" s="29" t="s">
        <v>19</v>
      </c>
      <c r="D107" s="29" t="s">
        <v>25</v>
      </c>
      <c r="E107" s="36" t="s">
        <v>340</v>
      </c>
      <c r="F107" s="36" t="s">
        <v>341</v>
      </c>
      <c r="G107" s="37" t="s">
        <v>342</v>
      </c>
      <c r="H107" s="37">
        <v>13798473417</v>
      </c>
      <c r="I107" s="36" t="s">
        <v>24</v>
      </c>
      <c r="J107" s="47">
        <v>461.7</v>
      </c>
      <c r="K107" s="49">
        <v>1200</v>
      </c>
      <c r="L107" s="49">
        <f t="shared" si="20"/>
        <v>1661.7</v>
      </c>
      <c r="M107" s="47">
        <f t="shared" si="25"/>
        <v>1661.7</v>
      </c>
      <c r="N107" s="47">
        <f t="shared" ref="N107:N110" si="31">M107/2</f>
        <v>830.85</v>
      </c>
      <c r="O107" s="47">
        <f t="shared" ref="O107:O110" si="32">M107/2</f>
        <v>830.85</v>
      </c>
      <c r="P107" s="47">
        <f t="shared" si="26"/>
        <v>0</v>
      </c>
      <c r="Q107" s="29"/>
    </row>
    <row r="108" s="7" customFormat="1" ht="27" customHeight="1" spans="1:17">
      <c r="A108" s="34">
        <f t="shared" si="24"/>
        <v>105</v>
      </c>
      <c r="B108" s="35">
        <v>45474</v>
      </c>
      <c r="C108" s="29" t="s">
        <v>19</v>
      </c>
      <c r="D108" s="29" t="s">
        <v>49</v>
      </c>
      <c r="E108" s="36" t="s">
        <v>343</v>
      </c>
      <c r="F108" s="36" t="s">
        <v>344</v>
      </c>
      <c r="G108" s="37" t="s">
        <v>345</v>
      </c>
      <c r="H108" s="37">
        <v>13662659797</v>
      </c>
      <c r="I108" s="36" t="s">
        <v>24</v>
      </c>
      <c r="J108" s="47">
        <v>153.9</v>
      </c>
      <c r="K108" s="49">
        <v>1850</v>
      </c>
      <c r="L108" s="49">
        <f t="shared" si="20"/>
        <v>2003.9</v>
      </c>
      <c r="M108" s="47">
        <f t="shared" si="25"/>
        <v>2003.9</v>
      </c>
      <c r="N108" s="47">
        <v>1000</v>
      </c>
      <c r="O108" s="47">
        <v>1000</v>
      </c>
      <c r="P108" s="47">
        <f t="shared" si="26"/>
        <v>3.90000000000009</v>
      </c>
      <c r="Q108" s="29"/>
    </row>
    <row r="109" s="7" customFormat="1" ht="27" customHeight="1" spans="1:17">
      <c r="A109" s="34">
        <f t="shared" si="24"/>
        <v>106</v>
      </c>
      <c r="B109" s="35">
        <v>45474</v>
      </c>
      <c r="C109" s="29" t="s">
        <v>19</v>
      </c>
      <c r="D109" s="29" t="s">
        <v>25</v>
      </c>
      <c r="E109" s="36" t="s">
        <v>346</v>
      </c>
      <c r="F109" s="36" t="s">
        <v>347</v>
      </c>
      <c r="G109" s="37" t="s">
        <v>348</v>
      </c>
      <c r="H109" s="37">
        <v>13556885019</v>
      </c>
      <c r="I109" s="36" t="s">
        <v>24</v>
      </c>
      <c r="J109" s="47">
        <v>359.1</v>
      </c>
      <c r="K109" s="49">
        <v>1100</v>
      </c>
      <c r="L109" s="49">
        <f t="shared" si="20"/>
        <v>1459.1</v>
      </c>
      <c r="M109" s="47">
        <f t="shared" si="25"/>
        <v>1459.1</v>
      </c>
      <c r="N109" s="47">
        <f t="shared" si="31"/>
        <v>729.55</v>
      </c>
      <c r="O109" s="47">
        <f t="shared" si="32"/>
        <v>729.55</v>
      </c>
      <c r="P109" s="47">
        <f t="shared" si="26"/>
        <v>0</v>
      </c>
      <c r="Q109" s="29"/>
    </row>
    <row r="110" s="7" customFormat="1" ht="27" customHeight="1" spans="1:17">
      <c r="A110" s="34">
        <f t="shared" si="24"/>
        <v>107</v>
      </c>
      <c r="B110" s="35">
        <v>45474</v>
      </c>
      <c r="C110" s="29" t="s">
        <v>19</v>
      </c>
      <c r="D110" s="29" t="s">
        <v>25</v>
      </c>
      <c r="E110" s="36" t="s">
        <v>349</v>
      </c>
      <c r="F110" s="36" t="s">
        <v>350</v>
      </c>
      <c r="G110" s="37" t="s">
        <v>351</v>
      </c>
      <c r="H110" s="37">
        <v>15820413646</v>
      </c>
      <c r="I110" s="36" t="s">
        <v>24</v>
      </c>
      <c r="J110" s="47">
        <v>769.5</v>
      </c>
      <c r="K110" s="49">
        <v>0</v>
      </c>
      <c r="L110" s="49">
        <f t="shared" si="20"/>
        <v>769.5</v>
      </c>
      <c r="M110" s="47">
        <f t="shared" si="25"/>
        <v>769.5</v>
      </c>
      <c r="N110" s="47">
        <f t="shared" si="31"/>
        <v>384.75</v>
      </c>
      <c r="O110" s="47">
        <f t="shared" si="32"/>
        <v>384.75</v>
      </c>
      <c r="P110" s="47">
        <f t="shared" si="26"/>
        <v>0</v>
      </c>
      <c r="Q110" s="29"/>
    </row>
    <row r="111" s="7" customFormat="1" ht="27" customHeight="1" spans="1:17">
      <c r="A111" s="34">
        <f t="shared" si="24"/>
        <v>108</v>
      </c>
      <c r="B111" s="35">
        <v>45474</v>
      </c>
      <c r="C111" s="29" t="s">
        <v>19</v>
      </c>
      <c r="D111" s="29" t="s">
        <v>45</v>
      </c>
      <c r="E111" s="36" t="s">
        <v>352</v>
      </c>
      <c r="F111" s="36" t="s">
        <v>353</v>
      </c>
      <c r="G111" s="37" t="s">
        <v>354</v>
      </c>
      <c r="H111" s="37">
        <v>13632631070</v>
      </c>
      <c r="I111" s="36" t="s">
        <v>24</v>
      </c>
      <c r="J111" s="47">
        <v>1744.2</v>
      </c>
      <c r="K111" s="49">
        <v>1115</v>
      </c>
      <c r="L111" s="49">
        <f t="shared" si="20"/>
        <v>2859.2</v>
      </c>
      <c r="M111" s="47">
        <f t="shared" si="25"/>
        <v>2859.2</v>
      </c>
      <c r="N111" s="47">
        <v>1000</v>
      </c>
      <c r="O111" s="47">
        <v>1000</v>
      </c>
      <c r="P111" s="47">
        <f t="shared" si="26"/>
        <v>859.2</v>
      </c>
      <c r="Q111" s="29"/>
    </row>
    <row r="112" s="7" customFormat="1" ht="27" customHeight="1" spans="1:17">
      <c r="A112" s="34">
        <f t="shared" si="24"/>
        <v>109</v>
      </c>
      <c r="B112" s="35">
        <v>45474</v>
      </c>
      <c r="C112" s="29" t="s">
        <v>19</v>
      </c>
      <c r="D112" s="29" t="s">
        <v>25</v>
      </c>
      <c r="E112" s="36" t="s">
        <v>355</v>
      </c>
      <c r="F112" s="36" t="s">
        <v>356</v>
      </c>
      <c r="G112" s="37" t="s">
        <v>357</v>
      </c>
      <c r="H112" s="37">
        <v>18025859158</v>
      </c>
      <c r="I112" s="36" t="s">
        <v>24</v>
      </c>
      <c r="J112" s="47">
        <v>615.6</v>
      </c>
      <c r="K112" s="49">
        <v>1390</v>
      </c>
      <c r="L112" s="49">
        <f t="shared" si="20"/>
        <v>2005.6</v>
      </c>
      <c r="M112" s="47">
        <f t="shared" si="25"/>
        <v>2005.6</v>
      </c>
      <c r="N112" s="47">
        <v>1000</v>
      </c>
      <c r="O112" s="47">
        <v>1000</v>
      </c>
      <c r="P112" s="47">
        <f t="shared" si="26"/>
        <v>5.59999999999991</v>
      </c>
      <c r="Q112" s="29"/>
    </row>
    <row r="113" s="7" customFormat="1" ht="27" customHeight="1" spans="1:17">
      <c r="A113" s="25">
        <f t="shared" si="24"/>
        <v>110</v>
      </c>
      <c r="B113" s="31">
        <v>45474</v>
      </c>
      <c r="C113" s="29" t="s">
        <v>19</v>
      </c>
      <c r="D113" s="29" t="s">
        <v>49</v>
      </c>
      <c r="E113" s="30" t="s">
        <v>358</v>
      </c>
      <c r="F113" s="30" t="s">
        <v>359</v>
      </c>
      <c r="G113" s="29" t="s">
        <v>360</v>
      </c>
      <c r="H113" s="29">
        <v>18588472508</v>
      </c>
      <c r="I113" s="30" t="s">
        <v>24</v>
      </c>
      <c r="J113" s="47">
        <v>718.2</v>
      </c>
      <c r="K113" s="47">
        <v>0</v>
      </c>
      <c r="L113" s="47">
        <f t="shared" si="20"/>
        <v>718.2</v>
      </c>
      <c r="M113" s="47">
        <f t="shared" si="25"/>
        <v>718.2</v>
      </c>
      <c r="N113" s="47">
        <f t="shared" ref="N113:N119" si="33">M113/2</f>
        <v>359.1</v>
      </c>
      <c r="O113" s="47">
        <f t="shared" ref="O113:O119" si="34">M113/2</f>
        <v>359.1</v>
      </c>
      <c r="P113" s="47">
        <f t="shared" si="26"/>
        <v>0</v>
      </c>
      <c r="Q113" s="29"/>
    </row>
    <row r="114" s="7" customFormat="1" ht="27" customHeight="1" spans="1:17">
      <c r="A114" s="34">
        <f t="shared" si="24"/>
        <v>111</v>
      </c>
      <c r="B114" s="35">
        <v>45474</v>
      </c>
      <c r="C114" s="29" t="s">
        <v>19</v>
      </c>
      <c r="D114" s="29" t="s">
        <v>49</v>
      </c>
      <c r="E114" s="36" t="s">
        <v>361</v>
      </c>
      <c r="F114" s="36" t="s">
        <v>362</v>
      </c>
      <c r="G114" s="37" t="s">
        <v>363</v>
      </c>
      <c r="H114" s="37">
        <v>13530997483</v>
      </c>
      <c r="I114" s="36" t="s">
        <v>24</v>
      </c>
      <c r="J114" s="47">
        <v>307.8</v>
      </c>
      <c r="K114" s="49">
        <v>0</v>
      </c>
      <c r="L114" s="49">
        <f t="shared" si="20"/>
        <v>307.8</v>
      </c>
      <c r="M114" s="47">
        <f t="shared" si="25"/>
        <v>307.8</v>
      </c>
      <c r="N114" s="47">
        <f t="shared" si="33"/>
        <v>153.9</v>
      </c>
      <c r="O114" s="47">
        <f t="shared" si="34"/>
        <v>153.9</v>
      </c>
      <c r="P114" s="47">
        <f t="shared" si="26"/>
        <v>0</v>
      </c>
      <c r="Q114" s="29"/>
    </row>
    <row r="115" s="7" customFormat="1" ht="27" customHeight="1" spans="1:17">
      <c r="A115" s="34">
        <f t="shared" si="24"/>
        <v>112</v>
      </c>
      <c r="B115" s="35">
        <v>45474</v>
      </c>
      <c r="C115" s="29" t="s">
        <v>19</v>
      </c>
      <c r="D115" s="29" t="s">
        <v>25</v>
      </c>
      <c r="E115" s="36" t="s">
        <v>364</v>
      </c>
      <c r="F115" s="36" t="s">
        <v>365</v>
      </c>
      <c r="G115" s="37" t="s">
        <v>366</v>
      </c>
      <c r="H115" s="37">
        <v>13713704594</v>
      </c>
      <c r="I115" s="36" t="s">
        <v>24</v>
      </c>
      <c r="J115" s="47">
        <v>461.7</v>
      </c>
      <c r="K115" s="49">
        <v>1550</v>
      </c>
      <c r="L115" s="49">
        <f t="shared" si="20"/>
        <v>2011.7</v>
      </c>
      <c r="M115" s="47">
        <f t="shared" si="25"/>
        <v>2011.7</v>
      </c>
      <c r="N115" s="47">
        <v>1000</v>
      </c>
      <c r="O115" s="47">
        <v>1000</v>
      </c>
      <c r="P115" s="47">
        <f t="shared" si="26"/>
        <v>11.7</v>
      </c>
      <c r="Q115" s="29"/>
    </row>
    <row r="116" s="7" customFormat="1" ht="27" customHeight="1" spans="1:17">
      <c r="A116" s="34">
        <f t="shared" si="24"/>
        <v>113</v>
      </c>
      <c r="B116" s="35">
        <v>45474</v>
      </c>
      <c r="C116" s="29" t="s">
        <v>19</v>
      </c>
      <c r="D116" s="29" t="s">
        <v>25</v>
      </c>
      <c r="E116" s="36" t="s">
        <v>367</v>
      </c>
      <c r="F116" s="36" t="s">
        <v>368</v>
      </c>
      <c r="G116" s="37" t="s">
        <v>369</v>
      </c>
      <c r="H116" s="37">
        <v>13826521133</v>
      </c>
      <c r="I116" s="36" t="s">
        <v>24</v>
      </c>
      <c r="J116" s="47">
        <v>1026</v>
      </c>
      <c r="K116" s="49">
        <v>800</v>
      </c>
      <c r="L116" s="49">
        <f t="shared" si="20"/>
        <v>1826</v>
      </c>
      <c r="M116" s="47">
        <f t="shared" si="25"/>
        <v>1826</v>
      </c>
      <c r="N116" s="47">
        <f t="shared" si="33"/>
        <v>913</v>
      </c>
      <c r="O116" s="47">
        <f t="shared" si="34"/>
        <v>913</v>
      </c>
      <c r="P116" s="47">
        <f t="shared" si="26"/>
        <v>0</v>
      </c>
      <c r="Q116" s="29"/>
    </row>
    <row r="117" s="7" customFormat="1" ht="27" customHeight="1" spans="1:17">
      <c r="A117" s="34">
        <f t="shared" si="24"/>
        <v>114</v>
      </c>
      <c r="B117" s="35">
        <v>45474</v>
      </c>
      <c r="C117" s="29" t="s">
        <v>19</v>
      </c>
      <c r="D117" s="29" t="s">
        <v>25</v>
      </c>
      <c r="E117" s="36" t="s">
        <v>370</v>
      </c>
      <c r="F117" s="36" t="s">
        <v>371</v>
      </c>
      <c r="G117" s="37" t="s">
        <v>372</v>
      </c>
      <c r="H117" s="37">
        <v>13714095752</v>
      </c>
      <c r="I117" s="36" t="s">
        <v>24</v>
      </c>
      <c r="J117" s="47">
        <v>615.6</v>
      </c>
      <c r="K117" s="49">
        <v>1272</v>
      </c>
      <c r="L117" s="49">
        <f t="shared" si="20"/>
        <v>1887.6</v>
      </c>
      <c r="M117" s="47">
        <f t="shared" si="25"/>
        <v>1887.6</v>
      </c>
      <c r="N117" s="47">
        <f t="shared" si="33"/>
        <v>943.8</v>
      </c>
      <c r="O117" s="47">
        <f t="shared" si="34"/>
        <v>943.8</v>
      </c>
      <c r="P117" s="47">
        <f t="shared" si="26"/>
        <v>0</v>
      </c>
      <c r="Q117" s="29"/>
    </row>
    <row r="118" s="7" customFormat="1" ht="27" customHeight="1" spans="1:17">
      <c r="A118" s="34">
        <f t="shared" si="24"/>
        <v>115</v>
      </c>
      <c r="B118" s="38">
        <v>45505</v>
      </c>
      <c r="C118" s="29" t="s">
        <v>19</v>
      </c>
      <c r="D118" s="29" t="s">
        <v>25</v>
      </c>
      <c r="E118" s="36" t="s">
        <v>373</v>
      </c>
      <c r="F118" s="36" t="s">
        <v>374</v>
      </c>
      <c r="G118" s="37" t="s">
        <v>375</v>
      </c>
      <c r="H118" s="37">
        <v>15622892348</v>
      </c>
      <c r="I118" s="36" t="s">
        <v>24</v>
      </c>
      <c r="J118" s="47">
        <v>666.9</v>
      </c>
      <c r="K118" s="49">
        <v>799</v>
      </c>
      <c r="L118" s="49">
        <f t="shared" si="20"/>
        <v>1465.9</v>
      </c>
      <c r="M118" s="47">
        <f t="shared" si="25"/>
        <v>1465.9</v>
      </c>
      <c r="N118" s="47">
        <f t="shared" si="33"/>
        <v>732.95</v>
      </c>
      <c r="O118" s="47">
        <f t="shared" si="34"/>
        <v>732.95</v>
      </c>
      <c r="P118" s="47">
        <f t="shared" si="26"/>
        <v>0</v>
      </c>
      <c r="Q118" s="29"/>
    </row>
    <row r="119" s="7" customFormat="1" ht="27" customHeight="1" spans="1:17">
      <c r="A119" s="34">
        <f t="shared" si="24"/>
        <v>116</v>
      </c>
      <c r="B119" s="38">
        <v>45505</v>
      </c>
      <c r="C119" s="29" t="s">
        <v>19</v>
      </c>
      <c r="D119" s="29" t="s">
        <v>108</v>
      </c>
      <c r="E119" s="36" t="s">
        <v>376</v>
      </c>
      <c r="F119" s="36" t="s">
        <v>377</v>
      </c>
      <c r="G119" s="37" t="s">
        <v>378</v>
      </c>
      <c r="H119" s="37">
        <v>13410312508</v>
      </c>
      <c r="I119" s="36" t="s">
        <v>24</v>
      </c>
      <c r="J119" s="47">
        <v>718.2</v>
      </c>
      <c r="K119" s="49">
        <v>1280</v>
      </c>
      <c r="L119" s="49">
        <f t="shared" si="20"/>
        <v>1998.2</v>
      </c>
      <c r="M119" s="47">
        <f t="shared" si="25"/>
        <v>1998.2</v>
      </c>
      <c r="N119" s="47">
        <f t="shared" si="33"/>
        <v>999.1</v>
      </c>
      <c r="O119" s="47">
        <f t="shared" si="34"/>
        <v>999.1</v>
      </c>
      <c r="P119" s="47">
        <f t="shared" si="26"/>
        <v>0</v>
      </c>
      <c r="Q119" s="29"/>
    </row>
    <row r="120" s="7" customFormat="1" ht="27" customHeight="1" spans="1:17">
      <c r="A120" s="34">
        <f t="shared" si="24"/>
        <v>117</v>
      </c>
      <c r="B120" s="38">
        <v>45505</v>
      </c>
      <c r="C120" s="29" t="s">
        <v>19</v>
      </c>
      <c r="D120" s="29" t="s">
        <v>108</v>
      </c>
      <c r="E120" s="36" t="s">
        <v>379</v>
      </c>
      <c r="F120" s="36" t="s">
        <v>380</v>
      </c>
      <c r="G120" s="37" t="s">
        <v>381</v>
      </c>
      <c r="H120" s="37">
        <v>13798565073</v>
      </c>
      <c r="I120" s="36" t="s">
        <v>24</v>
      </c>
      <c r="J120" s="47">
        <v>2718.9</v>
      </c>
      <c r="K120" s="49">
        <v>0</v>
      </c>
      <c r="L120" s="49">
        <f t="shared" si="20"/>
        <v>2718.9</v>
      </c>
      <c r="M120" s="47">
        <f t="shared" si="25"/>
        <v>2718.9</v>
      </c>
      <c r="N120" s="47">
        <v>1000</v>
      </c>
      <c r="O120" s="47">
        <v>1000</v>
      </c>
      <c r="P120" s="47">
        <f t="shared" si="26"/>
        <v>718.9</v>
      </c>
      <c r="Q120" s="29"/>
    </row>
    <row r="121" s="7" customFormat="1" ht="27" customHeight="1" spans="1:17">
      <c r="A121" s="34">
        <f t="shared" si="24"/>
        <v>118</v>
      </c>
      <c r="B121" s="38">
        <v>45505</v>
      </c>
      <c r="C121" s="29" t="s">
        <v>19</v>
      </c>
      <c r="D121" s="29" t="s">
        <v>108</v>
      </c>
      <c r="E121" s="36" t="s">
        <v>382</v>
      </c>
      <c r="F121" s="36" t="s">
        <v>383</v>
      </c>
      <c r="G121" s="37" t="s">
        <v>384</v>
      </c>
      <c r="H121" s="37">
        <v>13410190621</v>
      </c>
      <c r="I121" s="36" t="s">
        <v>24</v>
      </c>
      <c r="J121" s="47">
        <v>974.7</v>
      </c>
      <c r="K121" s="49">
        <v>1440</v>
      </c>
      <c r="L121" s="49">
        <f t="shared" si="20"/>
        <v>2414.7</v>
      </c>
      <c r="M121" s="47">
        <f t="shared" si="25"/>
        <v>2414.7</v>
      </c>
      <c r="N121" s="47">
        <v>1000</v>
      </c>
      <c r="O121" s="47">
        <v>1000</v>
      </c>
      <c r="P121" s="47">
        <f t="shared" si="26"/>
        <v>414.7</v>
      </c>
      <c r="Q121" s="29"/>
    </row>
    <row r="122" s="7" customFormat="1" ht="27" customHeight="1" spans="1:17">
      <c r="A122" s="34">
        <f t="shared" si="24"/>
        <v>119</v>
      </c>
      <c r="B122" s="38">
        <v>45505</v>
      </c>
      <c r="C122" s="29" t="s">
        <v>19</v>
      </c>
      <c r="D122" s="29" t="s">
        <v>25</v>
      </c>
      <c r="E122" s="36" t="s">
        <v>385</v>
      </c>
      <c r="F122" s="36" t="s">
        <v>386</v>
      </c>
      <c r="G122" s="37" t="s">
        <v>387</v>
      </c>
      <c r="H122" s="37">
        <v>13418591109</v>
      </c>
      <c r="I122" s="36" t="s">
        <v>24</v>
      </c>
      <c r="J122" s="47">
        <v>513</v>
      </c>
      <c r="K122" s="49">
        <v>1500</v>
      </c>
      <c r="L122" s="49">
        <f t="shared" si="20"/>
        <v>2013</v>
      </c>
      <c r="M122" s="47">
        <f t="shared" si="25"/>
        <v>2013</v>
      </c>
      <c r="N122" s="47">
        <v>1000</v>
      </c>
      <c r="O122" s="47">
        <v>1000</v>
      </c>
      <c r="P122" s="47">
        <f t="shared" si="26"/>
        <v>13</v>
      </c>
      <c r="Q122" s="29"/>
    </row>
    <row r="123" s="7" customFormat="1" ht="27" customHeight="1" spans="1:17">
      <c r="A123" s="34">
        <f t="shared" si="24"/>
        <v>120</v>
      </c>
      <c r="B123" s="38">
        <v>45505</v>
      </c>
      <c r="C123" s="29" t="s">
        <v>19</v>
      </c>
      <c r="D123" s="29" t="s">
        <v>200</v>
      </c>
      <c r="E123" s="36" t="s">
        <v>388</v>
      </c>
      <c r="F123" s="36" t="s">
        <v>389</v>
      </c>
      <c r="G123" s="37" t="s">
        <v>390</v>
      </c>
      <c r="H123" s="37">
        <v>19958722764</v>
      </c>
      <c r="I123" s="36" t="s">
        <v>24</v>
      </c>
      <c r="J123" s="47">
        <v>3847.5</v>
      </c>
      <c r="K123" s="49">
        <v>0</v>
      </c>
      <c r="L123" s="49">
        <f t="shared" ref="L123:L186" si="35">K123+J123</f>
        <v>3847.5</v>
      </c>
      <c r="M123" s="47">
        <f t="shared" si="25"/>
        <v>3847.5</v>
      </c>
      <c r="N123" s="47">
        <v>1000</v>
      </c>
      <c r="O123" s="47">
        <v>1000</v>
      </c>
      <c r="P123" s="47">
        <f t="shared" si="26"/>
        <v>1847.5</v>
      </c>
      <c r="Q123" s="29"/>
    </row>
    <row r="124" s="7" customFormat="1" ht="27" customHeight="1" spans="1:17">
      <c r="A124" s="34">
        <f t="shared" si="24"/>
        <v>121</v>
      </c>
      <c r="B124" s="38">
        <v>45505</v>
      </c>
      <c r="C124" s="29" t="s">
        <v>19</v>
      </c>
      <c r="D124" s="29" t="s">
        <v>25</v>
      </c>
      <c r="E124" s="36" t="s">
        <v>391</v>
      </c>
      <c r="F124" s="36" t="s">
        <v>392</v>
      </c>
      <c r="G124" s="37" t="s">
        <v>393</v>
      </c>
      <c r="H124" s="37">
        <v>13652434680</v>
      </c>
      <c r="I124" s="36" t="s">
        <v>24</v>
      </c>
      <c r="J124" s="47">
        <v>615.6</v>
      </c>
      <c r="K124" s="49">
        <v>1398</v>
      </c>
      <c r="L124" s="49">
        <f t="shared" si="35"/>
        <v>2013.6</v>
      </c>
      <c r="M124" s="47">
        <f t="shared" si="25"/>
        <v>2013.6</v>
      </c>
      <c r="N124" s="47">
        <v>1000</v>
      </c>
      <c r="O124" s="47">
        <v>1000</v>
      </c>
      <c r="P124" s="47">
        <f t="shared" si="26"/>
        <v>13.5999999999999</v>
      </c>
      <c r="Q124" s="29"/>
    </row>
    <row r="125" s="7" customFormat="1" ht="27" customHeight="1" spans="1:17">
      <c r="A125" s="34">
        <f t="shared" si="24"/>
        <v>122</v>
      </c>
      <c r="B125" s="38">
        <v>45505</v>
      </c>
      <c r="C125" s="29" t="s">
        <v>19</v>
      </c>
      <c r="D125" s="29" t="s">
        <v>89</v>
      </c>
      <c r="E125" s="36" t="s">
        <v>394</v>
      </c>
      <c r="F125" s="36" t="s">
        <v>395</v>
      </c>
      <c r="G125" s="37" t="s">
        <v>396</v>
      </c>
      <c r="H125" s="37">
        <v>13826556135</v>
      </c>
      <c r="I125" s="36" t="s">
        <v>24</v>
      </c>
      <c r="J125" s="47">
        <v>872.1</v>
      </c>
      <c r="K125" s="49">
        <v>500</v>
      </c>
      <c r="L125" s="49">
        <f t="shared" si="35"/>
        <v>1372.1</v>
      </c>
      <c r="M125" s="47">
        <f t="shared" si="25"/>
        <v>1372.1</v>
      </c>
      <c r="N125" s="47">
        <f>M125/2</f>
        <v>686.05</v>
      </c>
      <c r="O125" s="47">
        <f>M125/2</f>
        <v>686.05</v>
      </c>
      <c r="P125" s="47">
        <f t="shared" si="26"/>
        <v>0</v>
      </c>
      <c r="Q125" s="29"/>
    </row>
    <row r="126" s="7" customFormat="1" ht="27" customHeight="1" spans="1:17">
      <c r="A126" s="34">
        <f t="shared" si="24"/>
        <v>123</v>
      </c>
      <c r="B126" s="38">
        <v>45505</v>
      </c>
      <c r="C126" s="29" t="s">
        <v>19</v>
      </c>
      <c r="D126" s="29" t="s">
        <v>89</v>
      </c>
      <c r="E126" s="36" t="s">
        <v>397</v>
      </c>
      <c r="F126" s="36" t="s">
        <v>398</v>
      </c>
      <c r="G126" s="37" t="s">
        <v>399</v>
      </c>
      <c r="H126" s="37">
        <v>13530713560</v>
      </c>
      <c r="I126" s="36" t="s">
        <v>24</v>
      </c>
      <c r="J126" s="47">
        <v>153.9</v>
      </c>
      <c r="K126" s="49">
        <v>1850</v>
      </c>
      <c r="L126" s="49">
        <f t="shared" si="35"/>
        <v>2003.9</v>
      </c>
      <c r="M126" s="47">
        <f t="shared" si="25"/>
        <v>2003.9</v>
      </c>
      <c r="N126" s="47">
        <v>1000</v>
      </c>
      <c r="O126" s="47">
        <v>1000</v>
      </c>
      <c r="P126" s="47">
        <f t="shared" si="26"/>
        <v>3.90000000000009</v>
      </c>
      <c r="Q126" s="29"/>
    </row>
    <row r="127" s="7" customFormat="1" ht="27" customHeight="1" spans="1:17">
      <c r="A127" s="34">
        <f t="shared" si="24"/>
        <v>124</v>
      </c>
      <c r="B127" s="38">
        <v>45505</v>
      </c>
      <c r="C127" s="29" t="s">
        <v>19</v>
      </c>
      <c r="D127" s="29" t="s">
        <v>29</v>
      </c>
      <c r="E127" s="36" t="s">
        <v>400</v>
      </c>
      <c r="F127" s="36" t="s">
        <v>401</v>
      </c>
      <c r="G127" s="37" t="s">
        <v>402</v>
      </c>
      <c r="H127" s="37">
        <v>13534028389</v>
      </c>
      <c r="I127" s="36" t="s">
        <v>24</v>
      </c>
      <c r="J127" s="47">
        <v>461.7</v>
      </c>
      <c r="K127" s="49">
        <v>0</v>
      </c>
      <c r="L127" s="49">
        <f t="shared" si="35"/>
        <v>461.7</v>
      </c>
      <c r="M127" s="47">
        <f t="shared" si="25"/>
        <v>461.7</v>
      </c>
      <c r="N127" s="47">
        <f>M127/2</f>
        <v>230.85</v>
      </c>
      <c r="O127" s="47">
        <f>M127/2</f>
        <v>230.85</v>
      </c>
      <c r="P127" s="47">
        <f t="shared" si="26"/>
        <v>0</v>
      </c>
      <c r="Q127" s="29"/>
    </row>
    <row r="128" s="7" customFormat="1" ht="27" customHeight="1" spans="1:17">
      <c r="A128" s="34">
        <f t="shared" si="24"/>
        <v>125</v>
      </c>
      <c r="B128" s="38">
        <v>45505</v>
      </c>
      <c r="C128" s="29" t="s">
        <v>19</v>
      </c>
      <c r="D128" s="29" t="s">
        <v>108</v>
      </c>
      <c r="E128" s="36" t="s">
        <v>403</v>
      </c>
      <c r="F128" s="36" t="s">
        <v>404</v>
      </c>
      <c r="G128" s="37" t="s">
        <v>405</v>
      </c>
      <c r="H128" s="37">
        <v>13802579952</v>
      </c>
      <c r="I128" s="36" t="s">
        <v>24</v>
      </c>
      <c r="J128" s="47">
        <v>820.8</v>
      </c>
      <c r="K128" s="49">
        <v>2120</v>
      </c>
      <c r="L128" s="49">
        <f t="shared" si="35"/>
        <v>2940.8</v>
      </c>
      <c r="M128" s="47">
        <f t="shared" si="25"/>
        <v>2940.8</v>
      </c>
      <c r="N128" s="47">
        <v>1000</v>
      </c>
      <c r="O128" s="47">
        <v>1000</v>
      </c>
      <c r="P128" s="47">
        <f t="shared" si="26"/>
        <v>940.8</v>
      </c>
      <c r="Q128" s="29"/>
    </row>
    <row r="129" s="7" customFormat="1" ht="27" customHeight="1" spans="1:17">
      <c r="A129" s="34">
        <f t="shared" si="24"/>
        <v>126</v>
      </c>
      <c r="B129" s="38">
        <v>45505</v>
      </c>
      <c r="C129" s="29" t="s">
        <v>19</v>
      </c>
      <c r="D129" s="29" t="s">
        <v>200</v>
      </c>
      <c r="E129" s="36" t="s">
        <v>406</v>
      </c>
      <c r="F129" s="36" t="s">
        <v>407</v>
      </c>
      <c r="G129" s="37" t="s">
        <v>408</v>
      </c>
      <c r="H129" s="37">
        <v>13510438133</v>
      </c>
      <c r="I129" s="36" t="s">
        <v>24</v>
      </c>
      <c r="J129" s="47">
        <v>4165</v>
      </c>
      <c r="K129" s="49">
        <v>0</v>
      </c>
      <c r="L129" s="49">
        <f t="shared" si="35"/>
        <v>4165</v>
      </c>
      <c r="M129" s="47">
        <f t="shared" si="25"/>
        <v>4165</v>
      </c>
      <c r="N129" s="47">
        <v>1000</v>
      </c>
      <c r="O129" s="47">
        <v>1000</v>
      </c>
      <c r="P129" s="47">
        <f t="shared" si="26"/>
        <v>2165</v>
      </c>
      <c r="Q129" s="29"/>
    </row>
    <row r="130" s="7" customFormat="1" ht="27" customHeight="1" spans="1:17">
      <c r="A130" s="34">
        <f t="shared" si="24"/>
        <v>127</v>
      </c>
      <c r="B130" s="38">
        <v>45505</v>
      </c>
      <c r="C130" s="29" t="s">
        <v>19</v>
      </c>
      <c r="D130" s="29" t="s">
        <v>49</v>
      </c>
      <c r="E130" s="36" t="s">
        <v>409</v>
      </c>
      <c r="F130" s="36" t="s">
        <v>410</v>
      </c>
      <c r="G130" s="37" t="s">
        <v>411</v>
      </c>
      <c r="H130" s="37">
        <v>15889334958</v>
      </c>
      <c r="I130" s="36" t="s">
        <v>24</v>
      </c>
      <c r="J130" s="47">
        <v>974.7</v>
      </c>
      <c r="K130" s="49">
        <v>1200</v>
      </c>
      <c r="L130" s="49">
        <f t="shared" si="35"/>
        <v>2174.7</v>
      </c>
      <c r="M130" s="47">
        <f t="shared" si="25"/>
        <v>2174.7</v>
      </c>
      <c r="N130" s="47">
        <v>1000</v>
      </c>
      <c r="O130" s="47">
        <v>1000</v>
      </c>
      <c r="P130" s="47">
        <f t="shared" si="26"/>
        <v>174.7</v>
      </c>
      <c r="Q130" s="29"/>
    </row>
    <row r="131" s="7" customFormat="1" ht="27" customHeight="1" spans="1:17">
      <c r="A131" s="34">
        <f t="shared" si="24"/>
        <v>128</v>
      </c>
      <c r="B131" s="38">
        <v>45505</v>
      </c>
      <c r="C131" s="29" t="s">
        <v>19</v>
      </c>
      <c r="D131" s="29" t="s">
        <v>108</v>
      </c>
      <c r="E131" s="36" t="s">
        <v>412</v>
      </c>
      <c r="F131" s="36" t="s">
        <v>413</v>
      </c>
      <c r="G131" s="37" t="s">
        <v>414</v>
      </c>
      <c r="H131" s="37">
        <v>18923744352</v>
      </c>
      <c r="I131" s="36" t="s">
        <v>24</v>
      </c>
      <c r="J131" s="47">
        <v>1795.5</v>
      </c>
      <c r="K131" s="49">
        <v>350</v>
      </c>
      <c r="L131" s="49">
        <f t="shared" si="35"/>
        <v>2145.5</v>
      </c>
      <c r="M131" s="47">
        <f t="shared" si="25"/>
        <v>2145.5</v>
      </c>
      <c r="N131" s="47">
        <v>1000</v>
      </c>
      <c r="O131" s="47">
        <v>1000</v>
      </c>
      <c r="P131" s="47">
        <f t="shared" si="26"/>
        <v>145.5</v>
      </c>
      <c r="Q131" s="29"/>
    </row>
    <row r="132" s="7" customFormat="1" ht="27" customHeight="1" spans="1:17">
      <c r="A132" s="34">
        <f t="shared" si="24"/>
        <v>129</v>
      </c>
      <c r="B132" s="38">
        <v>45505</v>
      </c>
      <c r="C132" s="29" t="s">
        <v>19</v>
      </c>
      <c r="D132" s="29" t="s">
        <v>45</v>
      </c>
      <c r="E132" s="36" t="s">
        <v>415</v>
      </c>
      <c r="F132" s="36" t="s">
        <v>416</v>
      </c>
      <c r="G132" s="37" t="s">
        <v>417</v>
      </c>
      <c r="H132" s="37">
        <v>16604817327</v>
      </c>
      <c r="I132" s="36" t="s">
        <v>24</v>
      </c>
      <c r="J132" s="47">
        <v>1949.4</v>
      </c>
      <c r="K132" s="49">
        <v>0</v>
      </c>
      <c r="L132" s="49">
        <f t="shared" si="35"/>
        <v>1949.4</v>
      </c>
      <c r="M132" s="47">
        <f t="shared" si="25"/>
        <v>1949.4</v>
      </c>
      <c r="N132" s="47">
        <f t="shared" ref="N132:N137" si="36">M132/2</f>
        <v>974.7</v>
      </c>
      <c r="O132" s="47">
        <f t="shared" ref="O132:O137" si="37">M132/2</f>
        <v>974.7</v>
      </c>
      <c r="P132" s="47">
        <f t="shared" si="26"/>
        <v>0</v>
      </c>
      <c r="Q132" s="29"/>
    </row>
    <row r="133" s="7" customFormat="1" ht="27" customHeight="1" spans="1:17">
      <c r="A133" s="34">
        <f t="shared" si="24"/>
        <v>130</v>
      </c>
      <c r="B133" s="38">
        <v>45505</v>
      </c>
      <c r="C133" s="29" t="s">
        <v>19</v>
      </c>
      <c r="D133" s="29" t="s">
        <v>45</v>
      </c>
      <c r="E133" s="36" t="s">
        <v>418</v>
      </c>
      <c r="F133" s="36" t="s">
        <v>419</v>
      </c>
      <c r="G133" s="37" t="s">
        <v>420</v>
      </c>
      <c r="H133" s="37">
        <v>15003628012</v>
      </c>
      <c r="I133" s="36" t="s">
        <v>24</v>
      </c>
      <c r="J133" s="47">
        <v>666.9</v>
      </c>
      <c r="K133" s="49">
        <v>910</v>
      </c>
      <c r="L133" s="49">
        <f t="shared" si="35"/>
        <v>1576.9</v>
      </c>
      <c r="M133" s="47">
        <f t="shared" si="25"/>
        <v>1576.9</v>
      </c>
      <c r="N133" s="47">
        <f t="shared" si="36"/>
        <v>788.45</v>
      </c>
      <c r="O133" s="47">
        <f t="shared" si="37"/>
        <v>788.45</v>
      </c>
      <c r="P133" s="47">
        <f t="shared" si="26"/>
        <v>0</v>
      </c>
      <c r="Q133" s="29"/>
    </row>
    <row r="134" s="7" customFormat="1" ht="27" customHeight="1" spans="1:17">
      <c r="A134" s="34">
        <f t="shared" si="24"/>
        <v>131</v>
      </c>
      <c r="B134" s="38">
        <v>45505</v>
      </c>
      <c r="C134" s="29" t="s">
        <v>19</v>
      </c>
      <c r="D134" s="29" t="s">
        <v>20</v>
      </c>
      <c r="E134" s="36" t="s">
        <v>421</v>
      </c>
      <c r="F134" s="36" t="s">
        <v>422</v>
      </c>
      <c r="G134" s="37" t="s">
        <v>423</v>
      </c>
      <c r="H134" s="37">
        <v>15986639336</v>
      </c>
      <c r="I134" s="36" t="s">
        <v>24</v>
      </c>
      <c r="J134" s="47">
        <v>1077.3</v>
      </c>
      <c r="K134" s="49">
        <v>1200</v>
      </c>
      <c r="L134" s="49">
        <f t="shared" si="35"/>
        <v>2277.3</v>
      </c>
      <c r="M134" s="47">
        <f t="shared" si="25"/>
        <v>2277.3</v>
      </c>
      <c r="N134" s="47">
        <v>1000</v>
      </c>
      <c r="O134" s="47">
        <v>1000</v>
      </c>
      <c r="P134" s="47">
        <f t="shared" si="26"/>
        <v>277.3</v>
      </c>
      <c r="Q134" s="29"/>
    </row>
    <row r="135" s="7" customFormat="1" ht="27" customHeight="1" spans="1:17">
      <c r="A135" s="34">
        <f t="shared" si="24"/>
        <v>132</v>
      </c>
      <c r="B135" s="38">
        <v>45505</v>
      </c>
      <c r="C135" s="29" t="s">
        <v>19</v>
      </c>
      <c r="D135" s="29" t="s">
        <v>25</v>
      </c>
      <c r="E135" s="36" t="s">
        <v>424</v>
      </c>
      <c r="F135" s="36" t="s">
        <v>425</v>
      </c>
      <c r="G135" s="37" t="s">
        <v>426</v>
      </c>
      <c r="H135" s="37">
        <v>13631550951</v>
      </c>
      <c r="I135" s="36" t="s">
        <v>24</v>
      </c>
      <c r="J135" s="47">
        <v>769.5</v>
      </c>
      <c r="K135" s="49">
        <v>885</v>
      </c>
      <c r="L135" s="49">
        <f t="shared" si="35"/>
        <v>1654.5</v>
      </c>
      <c r="M135" s="47">
        <f t="shared" si="25"/>
        <v>1654.5</v>
      </c>
      <c r="N135" s="47">
        <f t="shared" si="36"/>
        <v>827.25</v>
      </c>
      <c r="O135" s="47">
        <f t="shared" si="37"/>
        <v>827.25</v>
      </c>
      <c r="P135" s="47">
        <f t="shared" si="26"/>
        <v>0</v>
      </c>
      <c r="Q135" s="29"/>
    </row>
    <row r="136" s="7" customFormat="1" ht="27" customHeight="1" spans="1:17">
      <c r="A136" s="34">
        <f t="shared" si="24"/>
        <v>133</v>
      </c>
      <c r="B136" s="38">
        <v>45505</v>
      </c>
      <c r="C136" s="29" t="s">
        <v>19</v>
      </c>
      <c r="D136" s="29" t="s">
        <v>20</v>
      </c>
      <c r="E136" s="36" t="s">
        <v>427</v>
      </c>
      <c r="F136" s="36" t="s">
        <v>428</v>
      </c>
      <c r="G136" s="37" t="s">
        <v>429</v>
      </c>
      <c r="H136" s="37">
        <v>13530307663</v>
      </c>
      <c r="I136" s="36" t="s">
        <v>24</v>
      </c>
      <c r="J136" s="47">
        <v>666.9</v>
      </c>
      <c r="K136" s="49">
        <v>1120</v>
      </c>
      <c r="L136" s="49">
        <f t="shared" si="35"/>
        <v>1786.9</v>
      </c>
      <c r="M136" s="47">
        <f t="shared" si="25"/>
        <v>1786.9</v>
      </c>
      <c r="N136" s="47">
        <f t="shared" si="36"/>
        <v>893.45</v>
      </c>
      <c r="O136" s="47">
        <f t="shared" si="37"/>
        <v>893.45</v>
      </c>
      <c r="P136" s="47">
        <f t="shared" si="26"/>
        <v>0</v>
      </c>
      <c r="Q136" s="29"/>
    </row>
    <row r="137" s="7" customFormat="1" ht="27" customHeight="1" spans="1:17">
      <c r="A137" s="34">
        <f t="shared" si="24"/>
        <v>134</v>
      </c>
      <c r="B137" s="38">
        <v>45505</v>
      </c>
      <c r="C137" s="29" t="s">
        <v>19</v>
      </c>
      <c r="D137" s="29" t="s">
        <v>25</v>
      </c>
      <c r="E137" s="36" t="s">
        <v>430</v>
      </c>
      <c r="F137" s="36" t="s">
        <v>431</v>
      </c>
      <c r="G137" s="37" t="s">
        <v>432</v>
      </c>
      <c r="H137" s="37">
        <v>13691911462</v>
      </c>
      <c r="I137" s="36" t="s">
        <v>24</v>
      </c>
      <c r="J137" s="47">
        <v>307.8</v>
      </c>
      <c r="K137" s="49">
        <v>360</v>
      </c>
      <c r="L137" s="49">
        <f t="shared" si="35"/>
        <v>667.8</v>
      </c>
      <c r="M137" s="47">
        <f t="shared" si="25"/>
        <v>667.8</v>
      </c>
      <c r="N137" s="47">
        <f t="shared" si="36"/>
        <v>333.9</v>
      </c>
      <c r="O137" s="47">
        <f t="shared" si="37"/>
        <v>333.9</v>
      </c>
      <c r="P137" s="47">
        <f t="shared" si="26"/>
        <v>0</v>
      </c>
      <c r="Q137" s="29"/>
    </row>
    <row r="138" s="7" customFormat="1" ht="27" customHeight="1" spans="1:17">
      <c r="A138" s="34">
        <f t="shared" si="24"/>
        <v>135</v>
      </c>
      <c r="B138" s="38">
        <v>45505</v>
      </c>
      <c r="C138" s="29" t="s">
        <v>19</v>
      </c>
      <c r="D138" s="29" t="s">
        <v>108</v>
      </c>
      <c r="E138" s="36" t="s">
        <v>433</v>
      </c>
      <c r="F138" s="36" t="s">
        <v>434</v>
      </c>
      <c r="G138" s="37" t="s">
        <v>435</v>
      </c>
      <c r="H138" s="37">
        <v>18926431972</v>
      </c>
      <c r="I138" s="29" t="s">
        <v>24</v>
      </c>
      <c r="J138" s="47">
        <v>2103.3</v>
      </c>
      <c r="K138" s="49">
        <v>0</v>
      </c>
      <c r="L138" s="49">
        <f t="shared" si="35"/>
        <v>2103.3</v>
      </c>
      <c r="M138" s="47">
        <f t="shared" si="25"/>
        <v>2103.3</v>
      </c>
      <c r="N138" s="47">
        <v>1000</v>
      </c>
      <c r="O138" s="47">
        <v>1000</v>
      </c>
      <c r="P138" s="47">
        <f t="shared" si="26"/>
        <v>103.3</v>
      </c>
      <c r="Q138" s="29"/>
    </row>
    <row r="139" s="7" customFormat="1" ht="27" customHeight="1" spans="1:17">
      <c r="A139" s="34">
        <f t="shared" si="24"/>
        <v>136</v>
      </c>
      <c r="B139" s="38">
        <v>45505</v>
      </c>
      <c r="C139" s="29" t="s">
        <v>19</v>
      </c>
      <c r="D139" s="29" t="s">
        <v>20</v>
      </c>
      <c r="E139" s="36" t="s">
        <v>436</v>
      </c>
      <c r="F139" s="36" t="s">
        <v>437</v>
      </c>
      <c r="G139" s="37" t="s">
        <v>438</v>
      </c>
      <c r="H139" s="37">
        <v>15919731078</v>
      </c>
      <c r="I139" s="37" t="s">
        <v>24</v>
      </c>
      <c r="J139" s="47">
        <v>461.7</v>
      </c>
      <c r="K139" s="49">
        <v>900</v>
      </c>
      <c r="L139" s="49">
        <f t="shared" si="35"/>
        <v>1361.7</v>
      </c>
      <c r="M139" s="47">
        <f t="shared" si="25"/>
        <v>1361.7</v>
      </c>
      <c r="N139" s="47">
        <f t="shared" ref="N139:N145" si="38">M139/2</f>
        <v>680.85</v>
      </c>
      <c r="O139" s="47">
        <f t="shared" ref="O139:O145" si="39">M139/2</f>
        <v>680.85</v>
      </c>
      <c r="P139" s="47">
        <f t="shared" si="26"/>
        <v>0</v>
      </c>
      <c r="Q139" s="29"/>
    </row>
    <row r="140" s="7" customFormat="1" ht="27" customHeight="1" spans="1:17">
      <c r="A140" s="34">
        <f t="shared" si="24"/>
        <v>137</v>
      </c>
      <c r="B140" s="38">
        <v>45505</v>
      </c>
      <c r="C140" s="29" t="s">
        <v>19</v>
      </c>
      <c r="D140" s="29" t="s">
        <v>25</v>
      </c>
      <c r="E140" s="36" t="s">
        <v>439</v>
      </c>
      <c r="F140" s="36" t="s">
        <v>440</v>
      </c>
      <c r="G140" s="37" t="s">
        <v>441</v>
      </c>
      <c r="H140" s="37">
        <v>13603077936</v>
      </c>
      <c r="I140" s="37" t="s">
        <v>24</v>
      </c>
      <c r="J140" s="47">
        <v>1641.6</v>
      </c>
      <c r="K140" s="49">
        <v>4500</v>
      </c>
      <c r="L140" s="49">
        <f t="shared" si="35"/>
        <v>6141.6</v>
      </c>
      <c r="M140" s="47">
        <f t="shared" si="25"/>
        <v>6141.6</v>
      </c>
      <c r="N140" s="47">
        <v>1000</v>
      </c>
      <c r="O140" s="47">
        <v>1000</v>
      </c>
      <c r="P140" s="47">
        <f t="shared" si="26"/>
        <v>4141.6</v>
      </c>
      <c r="Q140" s="29"/>
    </row>
    <row r="141" s="7" customFormat="1" ht="27" customHeight="1" spans="1:17">
      <c r="A141" s="34">
        <f t="shared" si="24"/>
        <v>138</v>
      </c>
      <c r="B141" s="38">
        <v>45505</v>
      </c>
      <c r="C141" s="29" t="s">
        <v>19</v>
      </c>
      <c r="D141" s="29" t="s">
        <v>25</v>
      </c>
      <c r="E141" s="36" t="s">
        <v>442</v>
      </c>
      <c r="F141" s="36" t="s">
        <v>443</v>
      </c>
      <c r="G141" s="37" t="s">
        <v>444</v>
      </c>
      <c r="H141" s="37">
        <v>13723476932</v>
      </c>
      <c r="I141" s="37" t="s">
        <v>24</v>
      </c>
      <c r="J141" s="47">
        <v>1487.7</v>
      </c>
      <c r="K141" s="49">
        <v>2010</v>
      </c>
      <c r="L141" s="49">
        <f t="shared" si="35"/>
        <v>3497.7</v>
      </c>
      <c r="M141" s="47">
        <f t="shared" si="25"/>
        <v>3497.7</v>
      </c>
      <c r="N141" s="47">
        <v>1000</v>
      </c>
      <c r="O141" s="47">
        <v>1000</v>
      </c>
      <c r="P141" s="47">
        <f t="shared" si="26"/>
        <v>1497.7</v>
      </c>
      <c r="Q141" s="29"/>
    </row>
    <row r="142" s="7" customFormat="1" ht="27" customHeight="1" spans="1:17">
      <c r="A142" s="34">
        <f t="shared" si="24"/>
        <v>139</v>
      </c>
      <c r="B142" s="38">
        <v>45505</v>
      </c>
      <c r="C142" s="29" t="s">
        <v>19</v>
      </c>
      <c r="D142" s="29" t="s">
        <v>25</v>
      </c>
      <c r="E142" s="36" t="s">
        <v>445</v>
      </c>
      <c r="F142" s="36" t="s">
        <v>446</v>
      </c>
      <c r="G142" s="37" t="s">
        <v>447</v>
      </c>
      <c r="H142" s="37">
        <v>13713696308</v>
      </c>
      <c r="I142" s="29" t="s">
        <v>24</v>
      </c>
      <c r="J142" s="47">
        <v>461.7</v>
      </c>
      <c r="K142" s="49">
        <v>1530</v>
      </c>
      <c r="L142" s="49">
        <f t="shared" si="35"/>
        <v>1991.7</v>
      </c>
      <c r="M142" s="47">
        <f t="shared" si="25"/>
        <v>1991.7</v>
      </c>
      <c r="N142" s="47">
        <f t="shared" si="38"/>
        <v>995.85</v>
      </c>
      <c r="O142" s="47">
        <f t="shared" si="39"/>
        <v>995.85</v>
      </c>
      <c r="P142" s="47">
        <f t="shared" si="26"/>
        <v>0</v>
      </c>
      <c r="Q142" s="29"/>
    </row>
    <row r="143" s="7" customFormat="1" ht="27" customHeight="1" spans="1:17">
      <c r="A143" s="34">
        <f t="shared" si="24"/>
        <v>140</v>
      </c>
      <c r="B143" s="38">
        <v>45505</v>
      </c>
      <c r="C143" s="29" t="s">
        <v>19</v>
      </c>
      <c r="D143" s="29" t="s">
        <v>25</v>
      </c>
      <c r="E143" s="36" t="s">
        <v>448</v>
      </c>
      <c r="F143" s="36" t="s">
        <v>449</v>
      </c>
      <c r="G143" s="37" t="s">
        <v>450</v>
      </c>
      <c r="H143" s="37">
        <v>13265645885</v>
      </c>
      <c r="I143" s="37" t="s">
        <v>24</v>
      </c>
      <c r="J143" s="47">
        <v>1026</v>
      </c>
      <c r="K143" s="49">
        <v>2400</v>
      </c>
      <c r="L143" s="49">
        <f t="shared" si="35"/>
        <v>3426</v>
      </c>
      <c r="M143" s="47">
        <f t="shared" si="25"/>
        <v>3426</v>
      </c>
      <c r="N143" s="47">
        <v>1000</v>
      </c>
      <c r="O143" s="47">
        <v>1000</v>
      </c>
      <c r="P143" s="47">
        <f t="shared" si="26"/>
        <v>1426</v>
      </c>
      <c r="Q143" s="29"/>
    </row>
    <row r="144" s="7" customFormat="1" ht="27" customHeight="1" spans="1:17">
      <c r="A144" s="34">
        <f t="shared" si="24"/>
        <v>141</v>
      </c>
      <c r="B144" s="38">
        <v>45505</v>
      </c>
      <c r="C144" s="29" t="s">
        <v>19</v>
      </c>
      <c r="D144" s="29" t="s">
        <v>108</v>
      </c>
      <c r="E144" s="36" t="s">
        <v>451</v>
      </c>
      <c r="F144" s="36" t="s">
        <v>452</v>
      </c>
      <c r="G144" s="37" t="s">
        <v>453</v>
      </c>
      <c r="H144" s="37">
        <v>15813808813</v>
      </c>
      <c r="I144" s="37" t="s">
        <v>24</v>
      </c>
      <c r="J144" s="47">
        <v>1436.4</v>
      </c>
      <c r="K144" s="49">
        <v>0</v>
      </c>
      <c r="L144" s="49">
        <f t="shared" si="35"/>
        <v>1436.4</v>
      </c>
      <c r="M144" s="47">
        <f t="shared" si="25"/>
        <v>1436.4</v>
      </c>
      <c r="N144" s="47">
        <f t="shared" si="38"/>
        <v>718.2</v>
      </c>
      <c r="O144" s="47">
        <f t="shared" si="39"/>
        <v>718.2</v>
      </c>
      <c r="P144" s="47">
        <f t="shared" si="26"/>
        <v>0</v>
      </c>
      <c r="Q144" s="29"/>
    </row>
    <row r="145" s="7" customFormat="1" ht="27" customHeight="1" spans="1:17">
      <c r="A145" s="34">
        <f t="shared" si="24"/>
        <v>142</v>
      </c>
      <c r="B145" s="38">
        <v>45505</v>
      </c>
      <c r="C145" s="29" t="s">
        <v>19</v>
      </c>
      <c r="D145" s="29" t="s">
        <v>108</v>
      </c>
      <c r="E145" s="36" t="s">
        <v>454</v>
      </c>
      <c r="F145" s="36" t="s">
        <v>455</v>
      </c>
      <c r="G145" s="37" t="s">
        <v>456</v>
      </c>
      <c r="H145" s="37">
        <v>15219472228</v>
      </c>
      <c r="I145" s="29" t="s">
        <v>24</v>
      </c>
      <c r="J145" s="47">
        <v>718.2</v>
      </c>
      <c r="K145" s="49">
        <v>0</v>
      </c>
      <c r="L145" s="49">
        <f t="shared" si="35"/>
        <v>718.2</v>
      </c>
      <c r="M145" s="47">
        <f t="shared" si="25"/>
        <v>718.2</v>
      </c>
      <c r="N145" s="47">
        <f t="shared" si="38"/>
        <v>359.1</v>
      </c>
      <c r="O145" s="47">
        <f t="shared" si="39"/>
        <v>359.1</v>
      </c>
      <c r="P145" s="47">
        <f t="shared" si="26"/>
        <v>0</v>
      </c>
      <c r="Q145" s="29"/>
    </row>
    <row r="146" s="7" customFormat="1" ht="27" customHeight="1" spans="1:17">
      <c r="A146" s="34">
        <f t="shared" ref="A146:A209" si="40">ROW()-3</f>
        <v>143</v>
      </c>
      <c r="B146" s="38">
        <v>45505</v>
      </c>
      <c r="C146" s="29" t="s">
        <v>19</v>
      </c>
      <c r="D146" s="29" t="s">
        <v>108</v>
      </c>
      <c r="E146" s="36" t="s">
        <v>457</v>
      </c>
      <c r="F146" s="36" t="s">
        <v>458</v>
      </c>
      <c r="G146" s="37" t="s">
        <v>114</v>
      </c>
      <c r="H146" s="37">
        <v>13808806272</v>
      </c>
      <c r="I146" s="37" t="s">
        <v>24</v>
      </c>
      <c r="J146" s="47">
        <v>1026</v>
      </c>
      <c r="K146" s="49">
        <v>2208</v>
      </c>
      <c r="L146" s="49">
        <f t="shared" si="35"/>
        <v>3234</v>
      </c>
      <c r="M146" s="47">
        <f t="shared" si="25"/>
        <v>3234</v>
      </c>
      <c r="N146" s="47">
        <v>1000</v>
      </c>
      <c r="O146" s="47">
        <v>1000</v>
      </c>
      <c r="P146" s="47">
        <f t="shared" si="26"/>
        <v>1234</v>
      </c>
      <c r="Q146" s="29"/>
    </row>
    <row r="147" s="7" customFormat="1" ht="27" customHeight="1" spans="1:17">
      <c r="A147" s="34">
        <f t="shared" si="40"/>
        <v>144</v>
      </c>
      <c r="B147" s="38">
        <v>45505</v>
      </c>
      <c r="C147" s="29" t="s">
        <v>19</v>
      </c>
      <c r="D147" s="29" t="s">
        <v>25</v>
      </c>
      <c r="E147" s="36" t="s">
        <v>459</v>
      </c>
      <c r="F147" s="36" t="s">
        <v>460</v>
      </c>
      <c r="G147" s="37" t="s">
        <v>461</v>
      </c>
      <c r="H147" s="37">
        <v>13570859017</v>
      </c>
      <c r="I147" s="37" t="s">
        <v>24</v>
      </c>
      <c r="J147" s="47">
        <v>1385.1</v>
      </c>
      <c r="K147" s="49">
        <v>0</v>
      </c>
      <c r="L147" s="49">
        <f t="shared" si="35"/>
        <v>1385.1</v>
      </c>
      <c r="M147" s="47">
        <f t="shared" si="25"/>
        <v>1385.1</v>
      </c>
      <c r="N147" s="47">
        <f t="shared" ref="N147:N152" si="41">M147/2</f>
        <v>692.55</v>
      </c>
      <c r="O147" s="47">
        <f t="shared" ref="O147:O152" si="42">M147/2</f>
        <v>692.55</v>
      </c>
      <c r="P147" s="47">
        <f t="shared" si="26"/>
        <v>0</v>
      </c>
      <c r="Q147" s="29"/>
    </row>
    <row r="148" s="7" customFormat="1" ht="27" customHeight="1" spans="1:17">
      <c r="A148" s="34">
        <f t="shared" si="40"/>
        <v>145</v>
      </c>
      <c r="B148" s="38">
        <v>45505</v>
      </c>
      <c r="C148" s="29" t="s">
        <v>19</v>
      </c>
      <c r="D148" s="29" t="s">
        <v>25</v>
      </c>
      <c r="E148" s="36" t="s">
        <v>462</v>
      </c>
      <c r="F148" s="36" t="s">
        <v>463</v>
      </c>
      <c r="G148" s="37" t="s">
        <v>461</v>
      </c>
      <c r="H148" s="37">
        <v>13570859017</v>
      </c>
      <c r="I148" s="37" t="s">
        <v>24</v>
      </c>
      <c r="J148" s="47">
        <v>1385.1</v>
      </c>
      <c r="K148" s="49">
        <v>0</v>
      </c>
      <c r="L148" s="49">
        <f t="shared" si="35"/>
        <v>1385.1</v>
      </c>
      <c r="M148" s="47">
        <f t="shared" si="25"/>
        <v>1385.1</v>
      </c>
      <c r="N148" s="47">
        <f t="shared" si="41"/>
        <v>692.55</v>
      </c>
      <c r="O148" s="47">
        <f t="shared" si="42"/>
        <v>692.55</v>
      </c>
      <c r="P148" s="47">
        <f t="shared" si="26"/>
        <v>0</v>
      </c>
      <c r="Q148" s="29"/>
    </row>
    <row r="149" s="7" customFormat="1" ht="27" customHeight="1" spans="1:17">
      <c r="A149" s="34">
        <f t="shared" si="40"/>
        <v>146</v>
      </c>
      <c r="B149" s="38">
        <v>45505</v>
      </c>
      <c r="C149" s="29" t="s">
        <v>19</v>
      </c>
      <c r="D149" s="29" t="s">
        <v>25</v>
      </c>
      <c r="E149" s="36" t="s">
        <v>464</v>
      </c>
      <c r="F149" s="36" t="s">
        <v>465</v>
      </c>
      <c r="G149" s="37" t="s">
        <v>466</v>
      </c>
      <c r="H149" s="37">
        <v>13715180668</v>
      </c>
      <c r="I149" s="37" t="s">
        <v>24</v>
      </c>
      <c r="J149" s="47">
        <v>769.5</v>
      </c>
      <c r="K149" s="49">
        <v>2400</v>
      </c>
      <c r="L149" s="49">
        <f t="shared" si="35"/>
        <v>3169.5</v>
      </c>
      <c r="M149" s="47">
        <f t="shared" si="25"/>
        <v>3169.5</v>
      </c>
      <c r="N149" s="47">
        <v>1000</v>
      </c>
      <c r="O149" s="47">
        <v>1000</v>
      </c>
      <c r="P149" s="47">
        <f t="shared" si="26"/>
        <v>1169.5</v>
      </c>
      <c r="Q149" s="29"/>
    </row>
    <row r="150" s="7" customFormat="1" ht="27" customHeight="1" spans="1:17">
      <c r="A150" s="34">
        <f t="shared" si="40"/>
        <v>147</v>
      </c>
      <c r="B150" s="38">
        <v>45505</v>
      </c>
      <c r="C150" s="29" t="s">
        <v>19</v>
      </c>
      <c r="D150" s="29" t="s">
        <v>200</v>
      </c>
      <c r="E150" s="36" t="s">
        <v>467</v>
      </c>
      <c r="F150" s="36" t="s">
        <v>468</v>
      </c>
      <c r="G150" s="37" t="s">
        <v>469</v>
      </c>
      <c r="H150" s="37">
        <v>13424262939</v>
      </c>
      <c r="I150" s="29" t="s">
        <v>24</v>
      </c>
      <c r="J150" s="47">
        <v>1026</v>
      </c>
      <c r="K150" s="49">
        <v>1180</v>
      </c>
      <c r="L150" s="49">
        <f t="shared" si="35"/>
        <v>2206</v>
      </c>
      <c r="M150" s="47">
        <f t="shared" si="25"/>
        <v>2206</v>
      </c>
      <c r="N150" s="47">
        <v>1000</v>
      </c>
      <c r="O150" s="47">
        <v>1000</v>
      </c>
      <c r="P150" s="47">
        <f t="shared" si="26"/>
        <v>206</v>
      </c>
      <c r="Q150" s="29"/>
    </row>
    <row r="151" s="7" customFormat="1" ht="27" customHeight="1" spans="1:17">
      <c r="A151" s="34">
        <f t="shared" si="40"/>
        <v>148</v>
      </c>
      <c r="B151" s="38">
        <v>45505</v>
      </c>
      <c r="C151" s="29" t="s">
        <v>19</v>
      </c>
      <c r="D151" s="29" t="s">
        <v>25</v>
      </c>
      <c r="E151" s="36" t="s">
        <v>470</v>
      </c>
      <c r="F151" s="36" t="s">
        <v>471</v>
      </c>
      <c r="G151" s="37" t="s">
        <v>472</v>
      </c>
      <c r="H151" s="37">
        <v>13480771321</v>
      </c>
      <c r="I151" s="37" t="s">
        <v>24</v>
      </c>
      <c r="J151" s="47">
        <v>1590.3</v>
      </c>
      <c r="K151" s="49">
        <v>400</v>
      </c>
      <c r="L151" s="49">
        <f t="shared" si="35"/>
        <v>1990.3</v>
      </c>
      <c r="M151" s="47">
        <f t="shared" si="25"/>
        <v>1990.3</v>
      </c>
      <c r="N151" s="47">
        <f t="shared" si="41"/>
        <v>995.15</v>
      </c>
      <c r="O151" s="47">
        <f t="shared" si="42"/>
        <v>995.15</v>
      </c>
      <c r="P151" s="47">
        <f t="shared" si="26"/>
        <v>0</v>
      </c>
      <c r="Q151" s="29"/>
    </row>
    <row r="152" s="7" customFormat="1" ht="27" customHeight="1" spans="1:17">
      <c r="A152" s="34">
        <f t="shared" si="40"/>
        <v>149</v>
      </c>
      <c r="B152" s="38">
        <v>45505</v>
      </c>
      <c r="C152" s="29" t="s">
        <v>19</v>
      </c>
      <c r="D152" s="29" t="s">
        <v>25</v>
      </c>
      <c r="E152" s="36" t="s">
        <v>473</v>
      </c>
      <c r="F152" s="36" t="s">
        <v>474</v>
      </c>
      <c r="G152" s="37" t="s">
        <v>475</v>
      </c>
      <c r="H152" s="37">
        <v>18948197751</v>
      </c>
      <c r="I152" s="29" t="s">
        <v>24</v>
      </c>
      <c r="J152" s="47">
        <v>1026</v>
      </c>
      <c r="K152" s="49">
        <v>316</v>
      </c>
      <c r="L152" s="49">
        <f t="shared" si="35"/>
        <v>1342</v>
      </c>
      <c r="M152" s="47">
        <f t="shared" si="25"/>
        <v>1342</v>
      </c>
      <c r="N152" s="47">
        <f t="shared" si="41"/>
        <v>671</v>
      </c>
      <c r="O152" s="47">
        <f t="shared" si="42"/>
        <v>671</v>
      </c>
      <c r="P152" s="47">
        <f t="shared" si="26"/>
        <v>0</v>
      </c>
      <c r="Q152" s="29"/>
    </row>
    <row r="153" s="7" customFormat="1" ht="27" customHeight="1" spans="1:17">
      <c r="A153" s="34">
        <f t="shared" si="40"/>
        <v>150</v>
      </c>
      <c r="B153" s="38">
        <v>45505</v>
      </c>
      <c r="C153" s="29" t="s">
        <v>19</v>
      </c>
      <c r="D153" s="29" t="s">
        <v>25</v>
      </c>
      <c r="E153" s="36" t="s">
        <v>476</v>
      </c>
      <c r="F153" s="36" t="s">
        <v>477</v>
      </c>
      <c r="G153" s="37" t="s">
        <v>478</v>
      </c>
      <c r="H153" s="37">
        <v>15323787988</v>
      </c>
      <c r="I153" s="37" t="s">
        <v>24</v>
      </c>
      <c r="J153" s="47">
        <v>1179.9</v>
      </c>
      <c r="K153" s="49">
        <v>2400</v>
      </c>
      <c r="L153" s="49">
        <f t="shared" si="35"/>
        <v>3579.9</v>
      </c>
      <c r="M153" s="47">
        <f t="shared" si="25"/>
        <v>3579.9</v>
      </c>
      <c r="N153" s="47">
        <v>1000</v>
      </c>
      <c r="O153" s="47">
        <v>1000</v>
      </c>
      <c r="P153" s="47">
        <f t="shared" si="26"/>
        <v>1579.9</v>
      </c>
      <c r="Q153" s="29"/>
    </row>
    <row r="154" s="7" customFormat="1" ht="27" customHeight="1" spans="1:17">
      <c r="A154" s="34">
        <f t="shared" si="40"/>
        <v>151</v>
      </c>
      <c r="B154" s="38">
        <v>45505</v>
      </c>
      <c r="C154" s="29" t="s">
        <v>19</v>
      </c>
      <c r="D154" s="29" t="s">
        <v>108</v>
      </c>
      <c r="E154" s="36" t="s">
        <v>479</v>
      </c>
      <c r="F154" s="36" t="s">
        <v>480</v>
      </c>
      <c r="G154" s="37" t="s">
        <v>481</v>
      </c>
      <c r="H154" s="37">
        <v>13528817199</v>
      </c>
      <c r="I154" s="37" t="s">
        <v>24</v>
      </c>
      <c r="J154" s="47">
        <v>666.9</v>
      </c>
      <c r="K154" s="49">
        <v>1980</v>
      </c>
      <c r="L154" s="49">
        <f t="shared" si="35"/>
        <v>2646.9</v>
      </c>
      <c r="M154" s="47">
        <f t="shared" si="25"/>
        <v>2646.9</v>
      </c>
      <c r="N154" s="47">
        <v>1000</v>
      </c>
      <c r="O154" s="47">
        <v>1000</v>
      </c>
      <c r="P154" s="47">
        <f t="shared" si="26"/>
        <v>646.9</v>
      </c>
      <c r="Q154" s="29"/>
    </row>
    <row r="155" s="7" customFormat="1" ht="27" customHeight="1" spans="1:17">
      <c r="A155" s="34">
        <f t="shared" si="40"/>
        <v>152</v>
      </c>
      <c r="B155" s="38">
        <v>45505</v>
      </c>
      <c r="C155" s="29" t="s">
        <v>19</v>
      </c>
      <c r="D155" s="29" t="s">
        <v>25</v>
      </c>
      <c r="E155" s="36" t="s">
        <v>482</v>
      </c>
      <c r="F155" s="36" t="s">
        <v>483</v>
      </c>
      <c r="G155" s="37" t="s">
        <v>484</v>
      </c>
      <c r="H155" s="37">
        <v>13728905003</v>
      </c>
      <c r="I155" s="37" t="s">
        <v>24</v>
      </c>
      <c r="J155" s="47">
        <v>153.9</v>
      </c>
      <c r="K155" s="49">
        <v>500</v>
      </c>
      <c r="L155" s="49">
        <f t="shared" si="35"/>
        <v>653.9</v>
      </c>
      <c r="M155" s="47">
        <f t="shared" si="25"/>
        <v>653.9</v>
      </c>
      <c r="N155" s="47">
        <f t="shared" ref="N155:N159" si="43">M155/2</f>
        <v>326.95</v>
      </c>
      <c r="O155" s="47">
        <f t="shared" ref="O155:O159" si="44">M155/2</f>
        <v>326.95</v>
      </c>
      <c r="P155" s="47">
        <f t="shared" si="26"/>
        <v>0</v>
      </c>
      <c r="Q155" s="29"/>
    </row>
    <row r="156" s="7" customFormat="1" ht="27" customHeight="1" spans="1:17">
      <c r="A156" s="34">
        <f t="shared" si="40"/>
        <v>153</v>
      </c>
      <c r="B156" s="38">
        <v>45505</v>
      </c>
      <c r="C156" s="29" t="s">
        <v>19</v>
      </c>
      <c r="D156" s="29" t="s">
        <v>25</v>
      </c>
      <c r="E156" s="36" t="s">
        <v>485</v>
      </c>
      <c r="F156" s="36" t="s">
        <v>486</v>
      </c>
      <c r="G156" s="37" t="s">
        <v>487</v>
      </c>
      <c r="H156" s="37">
        <v>18025358782</v>
      </c>
      <c r="I156" s="37" t="s">
        <v>24</v>
      </c>
      <c r="J156" s="47">
        <v>1026</v>
      </c>
      <c r="K156" s="49">
        <v>0</v>
      </c>
      <c r="L156" s="49">
        <f t="shared" si="35"/>
        <v>1026</v>
      </c>
      <c r="M156" s="47">
        <f t="shared" si="25"/>
        <v>1026</v>
      </c>
      <c r="N156" s="47">
        <f t="shared" si="43"/>
        <v>513</v>
      </c>
      <c r="O156" s="47">
        <f t="shared" si="44"/>
        <v>513</v>
      </c>
      <c r="P156" s="47">
        <f t="shared" si="26"/>
        <v>0</v>
      </c>
      <c r="Q156" s="29"/>
    </row>
    <row r="157" s="7" customFormat="1" ht="27" customHeight="1" spans="1:17">
      <c r="A157" s="34">
        <f t="shared" si="40"/>
        <v>154</v>
      </c>
      <c r="B157" s="38">
        <v>45505</v>
      </c>
      <c r="C157" s="29" t="s">
        <v>19</v>
      </c>
      <c r="D157" s="29" t="s">
        <v>25</v>
      </c>
      <c r="E157" s="36" t="s">
        <v>488</v>
      </c>
      <c r="F157" s="36" t="s">
        <v>489</v>
      </c>
      <c r="G157" s="37" t="s">
        <v>490</v>
      </c>
      <c r="H157" s="37">
        <v>13691752122</v>
      </c>
      <c r="I157" s="37" t="s">
        <v>24</v>
      </c>
      <c r="J157" s="47">
        <v>615.6</v>
      </c>
      <c r="K157" s="49">
        <v>0</v>
      </c>
      <c r="L157" s="49">
        <f t="shared" si="35"/>
        <v>615.6</v>
      </c>
      <c r="M157" s="47">
        <f t="shared" ref="M157:M219" si="45">L157</f>
        <v>615.6</v>
      </c>
      <c r="N157" s="47">
        <f t="shared" si="43"/>
        <v>307.8</v>
      </c>
      <c r="O157" s="47">
        <f t="shared" si="44"/>
        <v>307.8</v>
      </c>
      <c r="P157" s="47">
        <f t="shared" ref="P157:P219" si="46">M157-N157-O157</f>
        <v>0</v>
      </c>
      <c r="Q157" s="29"/>
    </row>
    <row r="158" s="7" customFormat="1" ht="27" customHeight="1" spans="1:17">
      <c r="A158" s="34">
        <f t="shared" si="40"/>
        <v>155</v>
      </c>
      <c r="B158" s="38">
        <v>45505</v>
      </c>
      <c r="C158" s="29" t="s">
        <v>19</v>
      </c>
      <c r="D158" s="29" t="s">
        <v>25</v>
      </c>
      <c r="E158" s="36" t="s">
        <v>491</v>
      </c>
      <c r="F158" s="36" t="s">
        <v>492</v>
      </c>
      <c r="G158" s="37" t="s">
        <v>493</v>
      </c>
      <c r="H158" s="37">
        <v>13714003909</v>
      </c>
      <c r="I158" s="37" t="s">
        <v>24</v>
      </c>
      <c r="J158" s="47">
        <v>769.5</v>
      </c>
      <c r="K158" s="49">
        <v>700</v>
      </c>
      <c r="L158" s="49">
        <f t="shared" si="35"/>
        <v>1469.5</v>
      </c>
      <c r="M158" s="47">
        <f t="shared" si="45"/>
        <v>1469.5</v>
      </c>
      <c r="N158" s="47">
        <f t="shared" si="43"/>
        <v>734.75</v>
      </c>
      <c r="O158" s="47">
        <f t="shared" si="44"/>
        <v>734.75</v>
      </c>
      <c r="P158" s="47">
        <f t="shared" si="46"/>
        <v>0</v>
      </c>
      <c r="Q158" s="29"/>
    </row>
    <row r="159" s="7" customFormat="1" ht="27" customHeight="1" spans="1:17">
      <c r="A159" s="34">
        <f t="shared" si="40"/>
        <v>156</v>
      </c>
      <c r="B159" s="38">
        <v>45505</v>
      </c>
      <c r="C159" s="29" t="s">
        <v>19</v>
      </c>
      <c r="D159" s="29" t="s">
        <v>25</v>
      </c>
      <c r="E159" s="36" t="s">
        <v>494</v>
      </c>
      <c r="F159" s="36" t="s">
        <v>495</v>
      </c>
      <c r="G159" s="37" t="s">
        <v>496</v>
      </c>
      <c r="H159" s="37">
        <v>13713855183</v>
      </c>
      <c r="I159" s="37" t="s">
        <v>24</v>
      </c>
      <c r="J159" s="47">
        <v>1949.4</v>
      </c>
      <c r="K159" s="49">
        <v>0</v>
      </c>
      <c r="L159" s="49">
        <f t="shared" si="35"/>
        <v>1949.4</v>
      </c>
      <c r="M159" s="47">
        <f t="shared" si="45"/>
        <v>1949.4</v>
      </c>
      <c r="N159" s="47">
        <f t="shared" si="43"/>
        <v>974.7</v>
      </c>
      <c r="O159" s="47">
        <f t="shared" si="44"/>
        <v>974.7</v>
      </c>
      <c r="P159" s="47">
        <f t="shared" si="46"/>
        <v>0</v>
      </c>
      <c r="Q159" s="29"/>
    </row>
    <row r="160" s="7" customFormat="1" ht="27" customHeight="1" spans="1:17">
      <c r="A160" s="34">
        <f t="shared" si="40"/>
        <v>157</v>
      </c>
      <c r="B160" s="38">
        <v>45505</v>
      </c>
      <c r="C160" s="29" t="s">
        <v>19</v>
      </c>
      <c r="D160" s="29" t="s">
        <v>25</v>
      </c>
      <c r="E160" s="36" t="s">
        <v>497</v>
      </c>
      <c r="F160" s="36" t="s">
        <v>498</v>
      </c>
      <c r="G160" s="37" t="s">
        <v>499</v>
      </c>
      <c r="H160" s="37">
        <v>13724311298</v>
      </c>
      <c r="I160" s="29" t="s">
        <v>24</v>
      </c>
      <c r="J160" s="47">
        <v>615.6</v>
      </c>
      <c r="K160" s="49">
        <v>3595.6</v>
      </c>
      <c r="L160" s="49">
        <f t="shared" si="35"/>
        <v>4211.2</v>
      </c>
      <c r="M160" s="47">
        <f t="shared" si="45"/>
        <v>4211.2</v>
      </c>
      <c r="N160" s="47">
        <v>1000</v>
      </c>
      <c r="O160" s="47">
        <v>1000</v>
      </c>
      <c r="P160" s="47">
        <f t="shared" si="46"/>
        <v>2211.2</v>
      </c>
      <c r="Q160" s="29"/>
    </row>
    <row r="161" s="7" customFormat="1" ht="27" customHeight="1" spans="1:17">
      <c r="A161" s="34">
        <f t="shared" si="40"/>
        <v>158</v>
      </c>
      <c r="B161" s="38">
        <v>45505</v>
      </c>
      <c r="C161" s="29" t="s">
        <v>19</v>
      </c>
      <c r="D161" s="29" t="s">
        <v>25</v>
      </c>
      <c r="E161" s="36" t="s">
        <v>500</v>
      </c>
      <c r="F161" s="36" t="s">
        <v>501</v>
      </c>
      <c r="G161" s="37" t="s">
        <v>502</v>
      </c>
      <c r="H161" s="37">
        <v>13717144230</v>
      </c>
      <c r="I161" s="37" t="s">
        <v>24</v>
      </c>
      <c r="J161" s="47">
        <v>307.8</v>
      </c>
      <c r="K161" s="49">
        <v>336</v>
      </c>
      <c r="L161" s="49">
        <f t="shared" si="35"/>
        <v>643.8</v>
      </c>
      <c r="M161" s="47">
        <f t="shared" si="45"/>
        <v>643.8</v>
      </c>
      <c r="N161" s="47">
        <f>M161/2</f>
        <v>321.9</v>
      </c>
      <c r="O161" s="47">
        <f>M161/2</f>
        <v>321.9</v>
      </c>
      <c r="P161" s="47">
        <f t="shared" si="46"/>
        <v>0</v>
      </c>
      <c r="Q161" s="29"/>
    </row>
    <row r="162" s="7" customFormat="1" ht="27" customHeight="1" spans="1:17">
      <c r="A162" s="34">
        <f t="shared" si="40"/>
        <v>159</v>
      </c>
      <c r="B162" s="38">
        <v>45505</v>
      </c>
      <c r="C162" s="29" t="s">
        <v>19</v>
      </c>
      <c r="D162" s="29" t="s">
        <v>25</v>
      </c>
      <c r="E162" s="36" t="s">
        <v>503</v>
      </c>
      <c r="F162" s="36" t="s">
        <v>504</v>
      </c>
      <c r="G162" s="37" t="s">
        <v>505</v>
      </c>
      <c r="H162" s="37">
        <v>18822877142</v>
      </c>
      <c r="I162" s="37" t="s">
        <v>24</v>
      </c>
      <c r="J162" s="47">
        <v>1795.5</v>
      </c>
      <c r="K162" s="49">
        <v>1200</v>
      </c>
      <c r="L162" s="49">
        <f t="shared" si="35"/>
        <v>2995.5</v>
      </c>
      <c r="M162" s="47">
        <f t="shared" si="45"/>
        <v>2995.5</v>
      </c>
      <c r="N162" s="47">
        <v>1000</v>
      </c>
      <c r="O162" s="47">
        <v>1000</v>
      </c>
      <c r="P162" s="47">
        <f t="shared" si="46"/>
        <v>995.5</v>
      </c>
      <c r="Q162" s="29"/>
    </row>
    <row r="163" s="7" customFormat="1" ht="27" customHeight="1" spans="1:17">
      <c r="A163" s="34">
        <f t="shared" si="40"/>
        <v>160</v>
      </c>
      <c r="B163" s="38">
        <v>45505</v>
      </c>
      <c r="C163" s="29" t="s">
        <v>19</v>
      </c>
      <c r="D163" s="29" t="s">
        <v>200</v>
      </c>
      <c r="E163" s="36" t="s">
        <v>506</v>
      </c>
      <c r="F163" s="36" t="s">
        <v>507</v>
      </c>
      <c r="G163" s="37" t="s">
        <v>508</v>
      </c>
      <c r="H163" s="37">
        <v>16620830050</v>
      </c>
      <c r="I163" s="37" t="s">
        <v>24</v>
      </c>
      <c r="J163" s="47">
        <v>513</v>
      </c>
      <c r="K163" s="49">
        <v>0</v>
      </c>
      <c r="L163" s="49">
        <f t="shared" si="35"/>
        <v>513</v>
      </c>
      <c r="M163" s="47">
        <f t="shared" si="45"/>
        <v>513</v>
      </c>
      <c r="N163" s="47">
        <f>M163/2</f>
        <v>256.5</v>
      </c>
      <c r="O163" s="47">
        <f>M163/2</f>
        <v>256.5</v>
      </c>
      <c r="P163" s="47">
        <f t="shared" si="46"/>
        <v>0</v>
      </c>
      <c r="Q163" s="29"/>
    </row>
    <row r="164" s="7" customFormat="1" ht="27" customHeight="1" spans="1:17">
      <c r="A164" s="34">
        <f t="shared" si="40"/>
        <v>161</v>
      </c>
      <c r="B164" s="38">
        <v>45505</v>
      </c>
      <c r="C164" s="29" t="s">
        <v>19</v>
      </c>
      <c r="D164" s="29" t="s">
        <v>25</v>
      </c>
      <c r="E164" s="36" t="s">
        <v>509</v>
      </c>
      <c r="F164" s="36" t="s">
        <v>510</v>
      </c>
      <c r="G164" s="37" t="s">
        <v>511</v>
      </c>
      <c r="H164" s="37">
        <v>13922808259</v>
      </c>
      <c r="I164" s="37" t="s">
        <v>24</v>
      </c>
      <c r="J164" s="47">
        <v>1077.3</v>
      </c>
      <c r="K164" s="49">
        <v>2510</v>
      </c>
      <c r="L164" s="49">
        <f t="shared" si="35"/>
        <v>3587.3</v>
      </c>
      <c r="M164" s="47">
        <f t="shared" si="45"/>
        <v>3587.3</v>
      </c>
      <c r="N164" s="47">
        <v>1000</v>
      </c>
      <c r="O164" s="47">
        <v>1000</v>
      </c>
      <c r="P164" s="47">
        <f t="shared" si="46"/>
        <v>1587.3</v>
      </c>
      <c r="Q164" s="29"/>
    </row>
    <row r="165" s="7" customFormat="1" ht="27" customHeight="1" spans="1:17">
      <c r="A165" s="34">
        <f t="shared" si="40"/>
        <v>162</v>
      </c>
      <c r="B165" s="38">
        <v>45505</v>
      </c>
      <c r="C165" s="29" t="s">
        <v>19</v>
      </c>
      <c r="D165" s="29" t="s">
        <v>108</v>
      </c>
      <c r="E165" s="36" t="s">
        <v>512</v>
      </c>
      <c r="F165" s="36" t="s">
        <v>513</v>
      </c>
      <c r="G165" s="37" t="s">
        <v>514</v>
      </c>
      <c r="H165" s="37">
        <v>13434455379</v>
      </c>
      <c r="I165" s="37" t="s">
        <v>24</v>
      </c>
      <c r="J165" s="47">
        <v>820.8</v>
      </c>
      <c r="K165" s="49">
        <v>1400</v>
      </c>
      <c r="L165" s="49">
        <f t="shared" si="35"/>
        <v>2220.8</v>
      </c>
      <c r="M165" s="47">
        <f t="shared" si="45"/>
        <v>2220.8</v>
      </c>
      <c r="N165" s="47">
        <v>1000</v>
      </c>
      <c r="O165" s="47">
        <v>1000</v>
      </c>
      <c r="P165" s="47">
        <f t="shared" si="46"/>
        <v>220.8</v>
      </c>
      <c r="Q165" s="29"/>
    </row>
    <row r="166" s="7" customFormat="1" ht="27" customHeight="1" spans="1:17">
      <c r="A166" s="34">
        <f t="shared" si="40"/>
        <v>163</v>
      </c>
      <c r="B166" s="38">
        <v>45505</v>
      </c>
      <c r="C166" s="29" t="s">
        <v>19</v>
      </c>
      <c r="D166" s="29" t="s">
        <v>49</v>
      </c>
      <c r="E166" s="36" t="s">
        <v>515</v>
      </c>
      <c r="F166" s="36" t="s">
        <v>516</v>
      </c>
      <c r="G166" s="37" t="s">
        <v>517</v>
      </c>
      <c r="H166" s="37">
        <v>13480715276</v>
      </c>
      <c r="I166" s="37" t="s">
        <v>24</v>
      </c>
      <c r="J166" s="47">
        <v>872.1</v>
      </c>
      <c r="K166" s="49">
        <v>2450</v>
      </c>
      <c r="L166" s="49">
        <f t="shared" si="35"/>
        <v>3322.1</v>
      </c>
      <c r="M166" s="47">
        <f t="shared" si="45"/>
        <v>3322.1</v>
      </c>
      <c r="N166" s="47">
        <v>1000</v>
      </c>
      <c r="O166" s="47">
        <v>1000</v>
      </c>
      <c r="P166" s="47">
        <f t="shared" si="46"/>
        <v>1322.1</v>
      </c>
      <c r="Q166" s="29"/>
    </row>
    <row r="167" s="7" customFormat="1" ht="27" customHeight="1" spans="1:17">
      <c r="A167" s="34">
        <f t="shared" si="40"/>
        <v>164</v>
      </c>
      <c r="B167" s="38">
        <v>45505</v>
      </c>
      <c r="C167" s="29" t="s">
        <v>19</v>
      </c>
      <c r="D167" s="29" t="s">
        <v>200</v>
      </c>
      <c r="E167" s="36" t="s">
        <v>518</v>
      </c>
      <c r="F167" s="36" t="s">
        <v>519</v>
      </c>
      <c r="G167" s="37" t="s">
        <v>520</v>
      </c>
      <c r="H167" s="37">
        <v>18083026266</v>
      </c>
      <c r="I167" s="37" t="s">
        <v>24</v>
      </c>
      <c r="J167" s="47">
        <v>1026</v>
      </c>
      <c r="K167" s="49">
        <v>0</v>
      </c>
      <c r="L167" s="49">
        <f t="shared" si="35"/>
        <v>1026</v>
      </c>
      <c r="M167" s="47">
        <f t="shared" si="45"/>
        <v>1026</v>
      </c>
      <c r="N167" s="47">
        <f t="shared" ref="N167:N171" si="47">M167/2</f>
        <v>513</v>
      </c>
      <c r="O167" s="47">
        <f t="shared" ref="O167:O171" si="48">M167/2</f>
        <v>513</v>
      </c>
      <c r="P167" s="47">
        <f t="shared" si="46"/>
        <v>0</v>
      </c>
      <c r="Q167" s="29"/>
    </row>
    <row r="168" s="7" customFormat="1" ht="27" customHeight="1" spans="1:17">
      <c r="A168" s="34">
        <f t="shared" si="40"/>
        <v>165</v>
      </c>
      <c r="B168" s="38">
        <v>45505</v>
      </c>
      <c r="C168" s="29" t="s">
        <v>19</v>
      </c>
      <c r="D168" s="29" t="s">
        <v>108</v>
      </c>
      <c r="E168" s="36" t="s">
        <v>521</v>
      </c>
      <c r="F168" s="36" t="s">
        <v>522</v>
      </c>
      <c r="G168" s="37" t="s">
        <v>523</v>
      </c>
      <c r="H168" s="37">
        <v>13267228498</v>
      </c>
      <c r="I168" s="37" t="s">
        <v>24</v>
      </c>
      <c r="J168" s="47">
        <v>1744.2</v>
      </c>
      <c r="K168" s="49">
        <v>488</v>
      </c>
      <c r="L168" s="49">
        <f t="shared" si="35"/>
        <v>2232.2</v>
      </c>
      <c r="M168" s="47">
        <f t="shared" si="45"/>
        <v>2232.2</v>
      </c>
      <c r="N168" s="47">
        <v>1000</v>
      </c>
      <c r="O168" s="47">
        <v>1000</v>
      </c>
      <c r="P168" s="47">
        <f t="shared" si="46"/>
        <v>232.2</v>
      </c>
      <c r="Q168" s="29"/>
    </row>
    <row r="169" s="7" customFormat="1" ht="27" customHeight="1" spans="1:17">
      <c r="A169" s="34">
        <f t="shared" si="40"/>
        <v>166</v>
      </c>
      <c r="B169" s="38">
        <v>45505</v>
      </c>
      <c r="C169" s="29" t="s">
        <v>19</v>
      </c>
      <c r="D169" s="29" t="s">
        <v>25</v>
      </c>
      <c r="E169" s="36" t="s">
        <v>524</v>
      </c>
      <c r="F169" s="36" t="s">
        <v>525</v>
      </c>
      <c r="G169" s="37" t="s">
        <v>526</v>
      </c>
      <c r="H169" s="37">
        <v>13424227926</v>
      </c>
      <c r="I169" s="37" t="s">
        <v>24</v>
      </c>
      <c r="J169" s="47">
        <v>1539</v>
      </c>
      <c r="K169" s="49">
        <v>0</v>
      </c>
      <c r="L169" s="49">
        <f t="shared" si="35"/>
        <v>1539</v>
      </c>
      <c r="M169" s="47">
        <f t="shared" si="45"/>
        <v>1539</v>
      </c>
      <c r="N169" s="47">
        <f t="shared" si="47"/>
        <v>769.5</v>
      </c>
      <c r="O169" s="47">
        <f t="shared" si="48"/>
        <v>769.5</v>
      </c>
      <c r="P169" s="47">
        <f t="shared" si="46"/>
        <v>0</v>
      </c>
      <c r="Q169" s="29"/>
    </row>
    <row r="170" s="7" customFormat="1" ht="27" customHeight="1" spans="1:17">
      <c r="A170" s="34">
        <f t="shared" si="40"/>
        <v>167</v>
      </c>
      <c r="B170" s="38">
        <v>45505</v>
      </c>
      <c r="C170" s="29" t="s">
        <v>19</v>
      </c>
      <c r="D170" s="29" t="s">
        <v>25</v>
      </c>
      <c r="E170" s="36" t="s">
        <v>527</v>
      </c>
      <c r="F170" s="36" t="s">
        <v>528</v>
      </c>
      <c r="G170" s="37" t="s">
        <v>529</v>
      </c>
      <c r="H170" s="37">
        <v>15118058220</v>
      </c>
      <c r="I170" s="37" t="s">
        <v>24</v>
      </c>
      <c r="J170" s="47">
        <v>666.9</v>
      </c>
      <c r="K170" s="49">
        <v>1350</v>
      </c>
      <c r="L170" s="49">
        <f t="shared" si="35"/>
        <v>2016.9</v>
      </c>
      <c r="M170" s="47">
        <f t="shared" si="45"/>
        <v>2016.9</v>
      </c>
      <c r="N170" s="47">
        <v>1000</v>
      </c>
      <c r="O170" s="47">
        <v>1000</v>
      </c>
      <c r="P170" s="47">
        <f t="shared" si="46"/>
        <v>16.9000000000001</v>
      </c>
      <c r="Q170" s="29"/>
    </row>
    <row r="171" s="7" customFormat="1" ht="27" customHeight="1" spans="1:17">
      <c r="A171" s="34">
        <f t="shared" si="40"/>
        <v>168</v>
      </c>
      <c r="B171" s="38">
        <v>45505</v>
      </c>
      <c r="C171" s="29" t="s">
        <v>19</v>
      </c>
      <c r="D171" s="29" t="s">
        <v>108</v>
      </c>
      <c r="E171" s="36" t="s">
        <v>530</v>
      </c>
      <c r="F171" s="36" t="s">
        <v>531</v>
      </c>
      <c r="G171" s="37" t="s">
        <v>532</v>
      </c>
      <c r="H171" s="37">
        <v>13798565073</v>
      </c>
      <c r="I171" s="37" t="s">
        <v>24</v>
      </c>
      <c r="J171" s="47">
        <v>461.7</v>
      </c>
      <c r="K171" s="49">
        <v>1300</v>
      </c>
      <c r="L171" s="49">
        <f t="shared" si="35"/>
        <v>1761.7</v>
      </c>
      <c r="M171" s="47">
        <f t="shared" si="45"/>
        <v>1761.7</v>
      </c>
      <c r="N171" s="47">
        <f t="shared" si="47"/>
        <v>880.85</v>
      </c>
      <c r="O171" s="47">
        <f t="shared" si="48"/>
        <v>880.85</v>
      </c>
      <c r="P171" s="47">
        <f t="shared" si="46"/>
        <v>0</v>
      </c>
      <c r="Q171" s="29"/>
    </row>
    <row r="172" s="7" customFormat="1" ht="27" customHeight="1" spans="1:17">
      <c r="A172" s="34">
        <f t="shared" si="40"/>
        <v>169</v>
      </c>
      <c r="B172" s="38">
        <v>45505</v>
      </c>
      <c r="C172" s="29" t="s">
        <v>19</v>
      </c>
      <c r="D172" s="29" t="s">
        <v>25</v>
      </c>
      <c r="E172" s="36" t="s">
        <v>533</v>
      </c>
      <c r="F172" s="36" t="s">
        <v>534</v>
      </c>
      <c r="G172" s="37" t="s">
        <v>535</v>
      </c>
      <c r="H172" s="37">
        <v>18025842717</v>
      </c>
      <c r="I172" s="37" t="s">
        <v>24</v>
      </c>
      <c r="J172" s="47">
        <v>2667.6</v>
      </c>
      <c r="K172" s="49">
        <v>0</v>
      </c>
      <c r="L172" s="49">
        <f t="shared" si="35"/>
        <v>2667.6</v>
      </c>
      <c r="M172" s="47">
        <f t="shared" si="45"/>
        <v>2667.6</v>
      </c>
      <c r="N172" s="47">
        <v>1000</v>
      </c>
      <c r="O172" s="47">
        <v>1000</v>
      </c>
      <c r="P172" s="47">
        <f t="shared" si="46"/>
        <v>667.6</v>
      </c>
      <c r="Q172" s="29"/>
    </row>
    <row r="173" s="7" customFormat="1" ht="27" customHeight="1" spans="1:17">
      <c r="A173" s="34">
        <f t="shared" si="40"/>
        <v>170</v>
      </c>
      <c r="B173" s="38">
        <v>45505</v>
      </c>
      <c r="C173" s="29" t="s">
        <v>19</v>
      </c>
      <c r="D173" s="29" t="s">
        <v>25</v>
      </c>
      <c r="E173" s="36" t="s">
        <v>536</v>
      </c>
      <c r="F173" s="36" t="s">
        <v>537</v>
      </c>
      <c r="G173" s="37" t="s">
        <v>538</v>
      </c>
      <c r="H173" s="37">
        <v>13823122119</v>
      </c>
      <c r="I173" s="37" t="s">
        <v>24</v>
      </c>
      <c r="J173" s="47">
        <v>2103.3</v>
      </c>
      <c r="K173" s="49">
        <v>0</v>
      </c>
      <c r="L173" s="49">
        <f t="shared" si="35"/>
        <v>2103.3</v>
      </c>
      <c r="M173" s="47">
        <f t="shared" si="45"/>
        <v>2103.3</v>
      </c>
      <c r="N173" s="47">
        <v>1000</v>
      </c>
      <c r="O173" s="47">
        <v>1000</v>
      </c>
      <c r="P173" s="47">
        <f t="shared" si="46"/>
        <v>103.3</v>
      </c>
      <c r="Q173" s="29"/>
    </row>
    <row r="174" s="7" customFormat="1" ht="27" customHeight="1" spans="1:17">
      <c r="A174" s="34">
        <f t="shared" si="40"/>
        <v>171</v>
      </c>
      <c r="B174" s="38">
        <v>45505</v>
      </c>
      <c r="C174" s="29" t="s">
        <v>19</v>
      </c>
      <c r="D174" s="29" t="s">
        <v>108</v>
      </c>
      <c r="E174" s="36" t="s">
        <v>539</v>
      </c>
      <c r="F174" s="36" t="s">
        <v>540</v>
      </c>
      <c r="G174" s="37" t="s">
        <v>541</v>
      </c>
      <c r="H174" s="37">
        <v>13411864831</v>
      </c>
      <c r="I174" s="37" t="s">
        <v>24</v>
      </c>
      <c r="J174" s="47">
        <v>1179.9</v>
      </c>
      <c r="K174" s="49">
        <v>1100</v>
      </c>
      <c r="L174" s="49">
        <f t="shared" si="35"/>
        <v>2279.9</v>
      </c>
      <c r="M174" s="47">
        <f t="shared" si="45"/>
        <v>2279.9</v>
      </c>
      <c r="N174" s="47">
        <v>1000</v>
      </c>
      <c r="O174" s="47">
        <v>1000</v>
      </c>
      <c r="P174" s="47">
        <f t="shared" si="46"/>
        <v>279.9</v>
      </c>
      <c r="Q174" s="29"/>
    </row>
    <row r="175" s="7" customFormat="1" ht="27" customHeight="1" spans="1:17">
      <c r="A175" s="34">
        <f t="shared" si="40"/>
        <v>172</v>
      </c>
      <c r="B175" s="60">
        <v>45536</v>
      </c>
      <c r="C175" s="29" t="s">
        <v>19</v>
      </c>
      <c r="D175" s="29" t="s">
        <v>20</v>
      </c>
      <c r="E175" s="36" t="s">
        <v>542</v>
      </c>
      <c r="F175" s="36" t="s">
        <v>543</v>
      </c>
      <c r="G175" s="37" t="s">
        <v>544</v>
      </c>
      <c r="H175" s="37">
        <v>15919799352</v>
      </c>
      <c r="I175" s="37" t="s">
        <v>24</v>
      </c>
      <c r="J175" s="47">
        <v>923.4</v>
      </c>
      <c r="K175" s="49">
        <v>0</v>
      </c>
      <c r="L175" s="49">
        <f t="shared" si="35"/>
        <v>923.4</v>
      </c>
      <c r="M175" s="47">
        <f t="shared" si="45"/>
        <v>923.4</v>
      </c>
      <c r="N175" s="47">
        <f>M175/2</f>
        <v>461.7</v>
      </c>
      <c r="O175" s="47">
        <f>M175/2</f>
        <v>461.7</v>
      </c>
      <c r="P175" s="47">
        <f t="shared" si="46"/>
        <v>0</v>
      </c>
      <c r="Q175" s="29"/>
    </row>
    <row r="176" s="7" customFormat="1" ht="27" customHeight="1" spans="1:17">
      <c r="A176" s="34">
        <f t="shared" si="40"/>
        <v>173</v>
      </c>
      <c r="B176" s="60">
        <v>45536</v>
      </c>
      <c r="C176" s="29" t="s">
        <v>19</v>
      </c>
      <c r="D176" s="29" t="s">
        <v>20</v>
      </c>
      <c r="E176" s="36" t="s">
        <v>545</v>
      </c>
      <c r="F176" s="36" t="s">
        <v>546</v>
      </c>
      <c r="G176" s="37" t="s">
        <v>547</v>
      </c>
      <c r="H176" s="37">
        <v>18664596816</v>
      </c>
      <c r="I176" s="37" t="s">
        <v>24</v>
      </c>
      <c r="J176" s="47">
        <v>1333.8</v>
      </c>
      <c r="K176" s="49">
        <v>0</v>
      </c>
      <c r="L176" s="49">
        <f t="shared" si="35"/>
        <v>1333.8</v>
      </c>
      <c r="M176" s="47">
        <f t="shared" si="45"/>
        <v>1333.8</v>
      </c>
      <c r="N176" s="47">
        <f>M176/2</f>
        <v>666.9</v>
      </c>
      <c r="O176" s="47">
        <f>M176/2</f>
        <v>666.9</v>
      </c>
      <c r="P176" s="47">
        <f t="shared" si="46"/>
        <v>0</v>
      </c>
      <c r="Q176" s="29"/>
    </row>
    <row r="177" s="7" customFormat="1" ht="27" customHeight="1" spans="1:17">
      <c r="A177" s="34">
        <f t="shared" si="40"/>
        <v>174</v>
      </c>
      <c r="B177" s="60">
        <v>45536</v>
      </c>
      <c r="C177" s="29" t="s">
        <v>19</v>
      </c>
      <c r="D177" s="29" t="s">
        <v>108</v>
      </c>
      <c r="E177" s="36" t="s">
        <v>548</v>
      </c>
      <c r="F177" s="36" t="s">
        <v>549</v>
      </c>
      <c r="G177" s="37" t="s">
        <v>550</v>
      </c>
      <c r="H177" s="37">
        <v>13798565073</v>
      </c>
      <c r="I177" s="37" t="s">
        <v>24</v>
      </c>
      <c r="J177" s="47">
        <v>3385.8</v>
      </c>
      <c r="K177" s="49">
        <v>0</v>
      </c>
      <c r="L177" s="49">
        <f t="shared" si="35"/>
        <v>3385.8</v>
      </c>
      <c r="M177" s="47">
        <f t="shared" si="45"/>
        <v>3385.8</v>
      </c>
      <c r="N177" s="47">
        <v>1000</v>
      </c>
      <c r="O177" s="47">
        <v>1000</v>
      </c>
      <c r="P177" s="47">
        <f t="shared" si="46"/>
        <v>1385.8</v>
      </c>
      <c r="Q177" s="29"/>
    </row>
    <row r="178" s="7" customFormat="1" ht="27" customHeight="1" spans="1:17">
      <c r="A178" s="34">
        <f t="shared" si="40"/>
        <v>175</v>
      </c>
      <c r="B178" s="60">
        <v>45536</v>
      </c>
      <c r="C178" s="29" t="s">
        <v>19</v>
      </c>
      <c r="D178" s="29" t="s">
        <v>108</v>
      </c>
      <c r="E178" s="36" t="s">
        <v>512</v>
      </c>
      <c r="F178" s="36" t="s">
        <v>551</v>
      </c>
      <c r="G178" s="37" t="s">
        <v>552</v>
      </c>
      <c r="H178" s="37">
        <v>18665923210</v>
      </c>
      <c r="I178" s="37" t="s">
        <v>24</v>
      </c>
      <c r="J178" s="47">
        <v>461.7</v>
      </c>
      <c r="K178" s="49">
        <v>2400</v>
      </c>
      <c r="L178" s="49">
        <f t="shared" si="35"/>
        <v>2861.7</v>
      </c>
      <c r="M178" s="47">
        <f t="shared" si="45"/>
        <v>2861.7</v>
      </c>
      <c r="N178" s="47">
        <v>1000</v>
      </c>
      <c r="O178" s="47">
        <v>1000</v>
      </c>
      <c r="P178" s="47">
        <f t="shared" si="46"/>
        <v>861.7</v>
      </c>
      <c r="Q178" s="29"/>
    </row>
    <row r="179" s="7" customFormat="1" ht="27" customHeight="1" spans="1:17">
      <c r="A179" s="34">
        <f t="shared" si="40"/>
        <v>176</v>
      </c>
      <c r="B179" s="60">
        <v>45536</v>
      </c>
      <c r="C179" s="29" t="s">
        <v>19</v>
      </c>
      <c r="D179" s="29" t="s">
        <v>200</v>
      </c>
      <c r="E179" s="36" t="s">
        <v>553</v>
      </c>
      <c r="F179" s="36" t="s">
        <v>554</v>
      </c>
      <c r="G179" s="37" t="s">
        <v>555</v>
      </c>
      <c r="H179" s="37">
        <v>18218177998</v>
      </c>
      <c r="I179" s="37" t="s">
        <v>24</v>
      </c>
      <c r="J179" s="47">
        <v>666.9</v>
      </c>
      <c r="K179" s="49">
        <v>1980</v>
      </c>
      <c r="L179" s="49">
        <f t="shared" si="35"/>
        <v>2646.9</v>
      </c>
      <c r="M179" s="47">
        <f t="shared" si="45"/>
        <v>2646.9</v>
      </c>
      <c r="N179" s="47">
        <v>1000</v>
      </c>
      <c r="O179" s="47">
        <v>1000</v>
      </c>
      <c r="P179" s="47">
        <f t="shared" si="46"/>
        <v>646.9</v>
      </c>
      <c r="Q179" s="29"/>
    </row>
    <row r="180" s="7" customFormat="1" ht="27" customHeight="1" spans="1:17">
      <c r="A180" s="34">
        <f t="shared" si="40"/>
        <v>177</v>
      </c>
      <c r="B180" s="60">
        <v>45536</v>
      </c>
      <c r="C180" s="29" t="s">
        <v>19</v>
      </c>
      <c r="D180" s="29" t="s">
        <v>25</v>
      </c>
      <c r="E180" s="36" t="s">
        <v>556</v>
      </c>
      <c r="F180" s="36" t="s">
        <v>557</v>
      </c>
      <c r="G180" s="37" t="s">
        <v>558</v>
      </c>
      <c r="H180" s="37">
        <v>15917068811</v>
      </c>
      <c r="I180" s="37" t="s">
        <v>24</v>
      </c>
      <c r="J180" s="47">
        <v>1590.3</v>
      </c>
      <c r="K180" s="49">
        <v>1500</v>
      </c>
      <c r="L180" s="49">
        <f t="shared" si="35"/>
        <v>3090.3</v>
      </c>
      <c r="M180" s="47">
        <f t="shared" si="45"/>
        <v>3090.3</v>
      </c>
      <c r="N180" s="47">
        <v>1000</v>
      </c>
      <c r="O180" s="47">
        <v>1000</v>
      </c>
      <c r="P180" s="47">
        <f t="shared" si="46"/>
        <v>1090.3</v>
      </c>
      <c r="Q180" s="29"/>
    </row>
    <row r="181" s="7" customFormat="1" ht="27" customHeight="1" spans="1:17">
      <c r="A181" s="34">
        <f t="shared" si="40"/>
        <v>178</v>
      </c>
      <c r="B181" s="60">
        <v>45536</v>
      </c>
      <c r="C181" s="29" t="s">
        <v>19</v>
      </c>
      <c r="D181" s="29" t="s">
        <v>25</v>
      </c>
      <c r="E181" s="36" t="s">
        <v>559</v>
      </c>
      <c r="F181" s="36" t="s">
        <v>560</v>
      </c>
      <c r="G181" s="37" t="s">
        <v>561</v>
      </c>
      <c r="H181" s="37">
        <v>13682417205</v>
      </c>
      <c r="I181" s="37" t="s">
        <v>24</v>
      </c>
      <c r="J181" s="47">
        <v>1590.3</v>
      </c>
      <c r="K181" s="49">
        <v>400</v>
      </c>
      <c r="L181" s="49">
        <f t="shared" si="35"/>
        <v>1990.3</v>
      </c>
      <c r="M181" s="47">
        <f t="shared" si="45"/>
        <v>1990.3</v>
      </c>
      <c r="N181" s="47">
        <f t="shared" ref="N181:N184" si="49">M181/2</f>
        <v>995.15</v>
      </c>
      <c r="O181" s="47">
        <f t="shared" ref="O181:O184" si="50">M181/2</f>
        <v>995.15</v>
      </c>
      <c r="P181" s="47">
        <f t="shared" si="46"/>
        <v>0</v>
      </c>
      <c r="Q181" s="29"/>
    </row>
    <row r="182" s="7" customFormat="1" ht="27" customHeight="1" spans="1:17">
      <c r="A182" s="34">
        <f t="shared" si="40"/>
        <v>179</v>
      </c>
      <c r="B182" s="60">
        <v>45536</v>
      </c>
      <c r="C182" s="29" t="s">
        <v>19</v>
      </c>
      <c r="D182" s="29" t="s">
        <v>29</v>
      </c>
      <c r="E182" s="36" t="s">
        <v>562</v>
      </c>
      <c r="F182" s="36" t="s">
        <v>563</v>
      </c>
      <c r="G182" s="37" t="s">
        <v>564</v>
      </c>
      <c r="H182" s="37">
        <v>13145969346</v>
      </c>
      <c r="I182" s="37" t="s">
        <v>24</v>
      </c>
      <c r="J182" s="47">
        <v>153.9</v>
      </c>
      <c r="K182" s="49">
        <v>600</v>
      </c>
      <c r="L182" s="49">
        <f t="shared" si="35"/>
        <v>753.9</v>
      </c>
      <c r="M182" s="47">
        <f t="shared" si="45"/>
        <v>753.9</v>
      </c>
      <c r="N182" s="47">
        <f t="shared" si="49"/>
        <v>376.95</v>
      </c>
      <c r="O182" s="47">
        <f t="shared" si="50"/>
        <v>376.95</v>
      </c>
      <c r="P182" s="47">
        <f t="shared" si="46"/>
        <v>0</v>
      </c>
      <c r="Q182" s="29"/>
    </row>
    <row r="183" s="7" customFormat="1" ht="27" customHeight="1" spans="1:17">
      <c r="A183" s="34">
        <f t="shared" si="40"/>
        <v>180</v>
      </c>
      <c r="B183" s="60">
        <v>45536</v>
      </c>
      <c r="C183" s="29" t="s">
        <v>19</v>
      </c>
      <c r="D183" s="29" t="s">
        <v>20</v>
      </c>
      <c r="E183" s="36" t="s">
        <v>565</v>
      </c>
      <c r="F183" s="36" t="s">
        <v>566</v>
      </c>
      <c r="G183" s="37" t="s">
        <v>567</v>
      </c>
      <c r="H183" s="37">
        <v>13798390227</v>
      </c>
      <c r="I183" s="37" t="s">
        <v>24</v>
      </c>
      <c r="J183" s="47">
        <v>1128.6</v>
      </c>
      <c r="K183" s="49">
        <v>859</v>
      </c>
      <c r="L183" s="49">
        <f t="shared" si="35"/>
        <v>1987.6</v>
      </c>
      <c r="M183" s="47">
        <f t="shared" si="45"/>
        <v>1987.6</v>
      </c>
      <c r="N183" s="47">
        <f t="shared" si="49"/>
        <v>993.8</v>
      </c>
      <c r="O183" s="47">
        <f t="shared" si="50"/>
        <v>993.8</v>
      </c>
      <c r="P183" s="47">
        <f t="shared" si="46"/>
        <v>0</v>
      </c>
      <c r="Q183" s="29"/>
    </row>
    <row r="184" s="7" customFormat="1" ht="27" customHeight="1" spans="1:17">
      <c r="A184" s="34">
        <f t="shared" si="40"/>
        <v>181</v>
      </c>
      <c r="B184" s="60">
        <v>45536</v>
      </c>
      <c r="C184" s="29" t="s">
        <v>19</v>
      </c>
      <c r="D184" s="29" t="s">
        <v>25</v>
      </c>
      <c r="E184" s="36" t="s">
        <v>568</v>
      </c>
      <c r="F184" s="36" t="s">
        <v>569</v>
      </c>
      <c r="G184" s="37" t="s">
        <v>570</v>
      </c>
      <c r="H184" s="37">
        <v>13417432392</v>
      </c>
      <c r="I184" s="37" t="s">
        <v>24</v>
      </c>
      <c r="J184" s="47">
        <v>153.9</v>
      </c>
      <c r="K184" s="49">
        <v>177</v>
      </c>
      <c r="L184" s="49">
        <f t="shared" si="35"/>
        <v>330.9</v>
      </c>
      <c r="M184" s="47">
        <f t="shared" si="45"/>
        <v>330.9</v>
      </c>
      <c r="N184" s="47">
        <f t="shared" si="49"/>
        <v>165.45</v>
      </c>
      <c r="O184" s="47">
        <f t="shared" si="50"/>
        <v>165.45</v>
      </c>
      <c r="P184" s="47">
        <f t="shared" si="46"/>
        <v>0</v>
      </c>
      <c r="Q184" s="29"/>
    </row>
    <row r="185" s="7" customFormat="1" ht="27" customHeight="1" spans="1:17">
      <c r="A185" s="34">
        <f t="shared" si="40"/>
        <v>182</v>
      </c>
      <c r="B185" s="60">
        <v>45536</v>
      </c>
      <c r="C185" s="29" t="s">
        <v>19</v>
      </c>
      <c r="D185" s="29" t="s">
        <v>25</v>
      </c>
      <c r="E185" s="36" t="s">
        <v>571</v>
      </c>
      <c r="F185" s="36" t="s">
        <v>572</v>
      </c>
      <c r="G185" s="37" t="s">
        <v>573</v>
      </c>
      <c r="H185" s="37">
        <v>13662611986</v>
      </c>
      <c r="I185" s="37" t="s">
        <v>24</v>
      </c>
      <c r="J185" s="47">
        <v>2718.9</v>
      </c>
      <c r="K185" s="49">
        <v>0</v>
      </c>
      <c r="L185" s="49">
        <f t="shared" si="35"/>
        <v>2718.9</v>
      </c>
      <c r="M185" s="47">
        <f t="shared" si="45"/>
        <v>2718.9</v>
      </c>
      <c r="N185" s="47">
        <v>1000</v>
      </c>
      <c r="O185" s="47">
        <v>1000</v>
      </c>
      <c r="P185" s="47">
        <f t="shared" si="46"/>
        <v>718.9</v>
      </c>
      <c r="Q185" s="29"/>
    </row>
    <row r="186" s="7" customFormat="1" ht="27" customHeight="1" spans="1:17">
      <c r="A186" s="34">
        <f t="shared" si="40"/>
        <v>183</v>
      </c>
      <c r="B186" s="60">
        <v>45536</v>
      </c>
      <c r="C186" s="29" t="s">
        <v>19</v>
      </c>
      <c r="D186" s="29" t="s">
        <v>25</v>
      </c>
      <c r="E186" s="36" t="s">
        <v>574</v>
      </c>
      <c r="F186" s="36" t="s">
        <v>575</v>
      </c>
      <c r="G186" s="37" t="s">
        <v>576</v>
      </c>
      <c r="H186" s="37">
        <v>13689547726</v>
      </c>
      <c r="I186" s="37" t="s">
        <v>24</v>
      </c>
      <c r="J186" s="47">
        <v>718.2</v>
      </c>
      <c r="K186" s="49">
        <v>2400</v>
      </c>
      <c r="L186" s="49">
        <f t="shared" si="35"/>
        <v>3118.2</v>
      </c>
      <c r="M186" s="47">
        <f t="shared" si="45"/>
        <v>3118.2</v>
      </c>
      <c r="N186" s="47">
        <v>1000</v>
      </c>
      <c r="O186" s="47">
        <v>1000</v>
      </c>
      <c r="P186" s="47">
        <f t="shared" si="46"/>
        <v>1118.2</v>
      </c>
      <c r="Q186" s="29"/>
    </row>
    <row r="187" s="7" customFormat="1" ht="27" customHeight="1" spans="1:17">
      <c r="A187" s="34">
        <f t="shared" si="40"/>
        <v>184</v>
      </c>
      <c r="B187" s="60">
        <v>45536</v>
      </c>
      <c r="C187" s="29" t="s">
        <v>19</v>
      </c>
      <c r="D187" s="29" t="s">
        <v>25</v>
      </c>
      <c r="E187" s="36" t="s">
        <v>577</v>
      </c>
      <c r="F187" s="36" t="s">
        <v>578</v>
      </c>
      <c r="G187" s="37" t="s">
        <v>579</v>
      </c>
      <c r="H187" s="37">
        <v>13686874988</v>
      </c>
      <c r="I187" s="37" t="s">
        <v>24</v>
      </c>
      <c r="J187" s="47">
        <v>461.7</v>
      </c>
      <c r="K187" s="49">
        <v>1300</v>
      </c>
      <c r="L187" s="49">
        <f t="shared" ref="L187:L250" si="51">K187+J187</f>
        <v>1761.7</v>
      </c>
      <c r="M187" s="47">
        <f t="shared" si="45"/>
        <v>1761.7</v>
      </c>
      <c r="N187" s="47">
        <f>M187/2</f>
        <v>880.85</v>
      </c>
      <c r="O187" s="47">
        <f>M187/2</f>
        <v>880.85</v>
      </c>
      <c r="P187" s="47">
        <f t="shared" si="46"/>
        <v>0</v>
      </c>
      <c r="Q187" s="29"/>
    </row>
    <row r="188" s="7" customFormat="1" ht="27" customHeight="1" spans="1:17">
      <c r="A188" s="34">
        <f t="shared" si="40"/>
        <v>185</v>
      </c>
      <c r="B188" s="60">
        <v>45536</v>
      </c>
      <c r="C188" s="29" t="s">
        <v>19</v>
      </c>
      <c r="D188" s="29" t="s">
        <v>20</v>
      </c>
      <c r="E188" s="36" t="s">
        <v>580</v>
      </c>
      <c r="F188" s="36" t="s">
        <v>581</v>
      </c>
      <c r="G188" s="37" t="s">
        <v>582</v>
      </c>
      <c r="H188" s="37">
        <v>18211835581</v>
      </c>
      <c r="I188" s="37" t="s">
        <v>24</v>
      </c>
      <c r="J188" s="47">
        <v>461.7</v>
      </c>
      <c r="K188" s="49">
        <v>636</v>
      </c>
      <c r="L188" s="49">
        <f t="shared" si="51"/>
        <v>1097.7</v>
      </c>
      <c r="M188" s="47">
        <f t="shared" si="45"/>
        <v>1097.7</v>
      </c>
      <c r="N188" s="47">
        <f>M188/2</f>
        <v>548.85</v>
      </c>
      <c r="O188" s="47">
        <f>M188/2</f>
        <v>548.85</v>
      </c>
      <c r="P188" s="47">
        <f t="shared" si="46"/>
        <v>0</v>
      </c>
      <c r="Q188" s="29"/>
    </row>
    <row r="189" s="7" customFormat="1" ht="27" customHeight="1" spans="1:17">
      <c r="A189" s="34">
        <f t="shared" si="40"/>
        <v>186</v>
      </c>
      <c r="B189" s="60">
        <v>45536</v>
      </c>
      <c r="C189" s="29" t="s">
        <v>19</v>
      </c>
      <c r="D189" s="29" t="s">
        <v>108</v>
      </c>
      <c r="E189" s="36" t="s">
        <v>583</v>
      </c>
      <c r="F189" s="36" t="s">
        <v>584</v>
      </c>
      <c r="G189" s="37" t="s">
        <v>585</v>
      </c>
      <c r="H189" s="37">
        <v>13798565073</v>
      </c>
      <c r="I189" s="37" t="s">
        <v>24</v>
      </c>
      <c r="J189" s="47">
        <v>3591</v>
      </c>
      <c r="K189" s="49">
        <v>0</v>
      </c>
      <c r="L189" s="49">
        <f t="shared" si="51"/>
        <v>3591</v>
      </c>
      <c r="M189" s="47">
        <f t="shared" si="45"/>
        <v>3591</v>
      </c>
      <c r="N189" s="47">
        <v>1000</v>
      </c>
      <c r="O189" s="47">
        <v>1000</v>
      </c>
      <c r="P189" s="47">
        <f t="shared" si="46"/>
        <v>1591</v>
      </c>
      <c r="Q189" s="29"/>
    </row>
    <row r="190" s="7" customFormat="1" ht="27" customHeight="1" spans="1:17">
      <c r="A190" s="34">
        <f t="shared" si="40"/>
        <v>187</v>
      </c>
      <c r="B190" s="60">
        <v>45536</v>
      </c>
      <c r="C190" s="29" t="s">
        <v>19</v>
      </c>
      <c r="D190" s="29" t="s">
        <v>25</v>
      </c>
      <c r="E190" s="36" t="s">
        <v>586</v>
      </c>
      <c r="F190" s="36" t="s">
        <v>587</v>
      </c>
      <c r="G190" s="37" t="s">
        <v>588</v>
      </c>
      <c r="H190" s="37">
        <v>13480860971</v>
      </c>
      <c r="I190" s="37" t="s">
        <v>24</v>
      </c>
      <c r="J190" s="47">
        <v>1077.3</v>
      </c>
      <c r="K190" s="49">
        <v>2365</v>
      </c>
      <c r="L190" s="49">
        <f t="shared" si="51"/>
        <v>3442.3</v>
      </c>
      <c r="M190" s="47">
        <f t="shared" si="45"/>
        <v>3442.3</v>
      </c>
      <c r="N190" s="47">
        <v>1000</v>
      </c>
      <c r="O190" s="47">
        <v>1000</v>
      </c>
      <c r="P190" s="47">
        <f t="shared" si="46"/>
        <v>1442.3</v>
      </c>
      <c r="Q190" s="29"/>
    </row>
    <row r="191" s="7" customFormat="1" ht="27" customHeight="1" spans="1:17">
      <c r="A191" s="34">
        <f t="shared" si="40"/>
        <v>188</v>
      </c>
      <c r="B191" s="60">
        <v>45536</v>
      </c>
      <c r="C191" s="29" t="s">
        <v>19</v>
      </c>
      <c r="D191" s="29" t="s">
        <v>49</v>
      </c>
      <c r="E191" s="36" t="s">
        <v>589</v>
      </c>
      <c r="F191" s="36" t="s">
        <v>590</v>
      </c>
      <c r="G191" s="37" t="s">
        <v>591</v>
      </c>
      <c r="H191" s="37">
        <v>18659687378</v>
      </c>
      <c r="I191" s="37" t="s">
        <v>24</v>
      </c>
      <c r="J191" s="47">
        <v>461.7</v>
      </c>
      <c r="K191" s="49">
        <v>1845.9</v>
      </c>
      <c r="L191" s="49">
        <f t="shared" si="51"/>
        <v>2307.6</v>
      </c>
      <c r="M191" s="47">
        <f t="shared" si="45"/>
        <v>2307.6</v>
      </c>
      <c r="N191" s="47">
        <v>1000</v>
      </c>
      <c r="O191" s="47">
        <v>1000</v>
      </c>
      <c r="P191" s="47">
        <f t="shared" si="46"/>
        <v>307.6</v>
      </c>
      <c r="Q191" s="29"/>
    </row>
    <row r="192" s="7" customFormat="1" ht="27" customHeight="1" spans="1:17">
      <c r="A192" s="34">
        <f t="shared" si="40"/>
        <v>189</v>
      </c>
      <c r="B192" s="60">
        <v>45536</v>
      </c>
      <c r="C192" s="29" t="s">
        <v>19</v>
      </c>
      <c r="D192" s="29" t="s">
        <v>25</v>
      </c>
      <c r="E192" s="36" t="s">
        <v>592</v>
      </c>
      <c r="F192" s="36" t="s">
        <v>593</v>
      </c>
      <c r="G192" s="37" t="s">
        <v>594</v>
      </c>
      <c r="H192" s="37">
        <v>13556825007</v>
      </c>
      <c r="I192" s="37" t="s">
        <v>24</v>
      </c>
      <c r="J192" s="47">
        <v>615.6</v>
      </c>
      <c r="K192" s="49">
        <v>1450</v>
      </c>
      <c r="L192" s="49">
        <f t="shared" si="51"/>
        <v>2065.6</v>
      </c>
      <c r="M192" s="47">
        <f t="shared" si="45"/>
        <v>2065.6</v>
      </c>
      <c r="N192" s="47">
        <v>1000</v>
      </c>
      <c r="O192" s="47">
        <v>1000</v>
      </c>
      <c r="P192" s="47">
        <f t="shared" si="46"/>
        <v>65.5999999999999</v>
      </c>
      <c r="Q192" s="29"/>
    </row>
    <row r="193" s="7" customFormat="1" ht="27" customHeight="1" spans="1:17">
      <c r="A193" s="34">
        <f t="shared" si="40"/>
        <v>190</v>
      </c>
      <c r="B193" s="60">
        <v>45536</v>
      </c>
      <c r="C193" s="29" t="s">
        <v>19</v>
      </c>
      <c r="D193" s="29" t="s">
        <v>25</v>
      </c>
      <c r="E193" s="36" t="s">
        <v>595</v>
      </c>
      <c r="F193" s="36" t="s">
        <v>596</v>
      </c>
      <c r="G193" s="37" t="s">
        <v>597</v>
      </c>
      <c r="H193" s="37">
        <v>13926664819</v>
      </c>
      <c r="I193" s="37" t="s">
        <v>24</v>
      </c>
      <c r="J193" s="47">
        <v>1385.1</v>
      </c>
      <c r="K193" s="49">
        <v>1170</v>
      </c>
      <c r="L193" s="49">
        <f t="shared" si="51"/>
        <v>2555.1</v>
      </c>
      <c r="M193" s="47">
        <f t="shared" si="45"/>
        <v>2555.1</v>
      </c>
      <c r="N193" s="47">
        <v>1000</v>
      </c>
      <c r="O193" s="47">
        <v>1000</v>
      </c>
      <c r="P193" s="47">
        <f t="shared" si="46"/>
        <v>555.1</v>
      </c>
      <c r="Q193" s="29"/>
    </row>
    <row r="194" s="7" customFormat="1" ht="27" customHeight="1" spans="1:17">
      <c r="A194" s="34">
        <f t="shared" si="40"/>
        <v>191</v>
      </c>
      <c r="B194" s="60">
        <v>45536</v>
      </c>
      <c r="C194" s="29" t="s">
        <v>19</v>
      </c>
      <c r="D194" s="29" t="s">
        <v>157</v>
      </c>
      <c r="E194" s="36" t="s">
        <v>598</v>
      </c>
      <c r="F194" s="36" t="s">
        <v>599</v>
      </c>
      <c r="G194" s="37" t="s">
        <v>600</v>
      </c>
      <c r="H194" s="37">
        <v>18948701772</v>
      </c>
      <c r="I194" s="37" t="s">
        <v>24</v>
      </c>
      <c r="J194" s="47">
        <v>615.6</v>
      </c>
      <c r="K194" s="49">
        <v>2260</v>
      </c>
      <c r="L194" s="49">
        <f t="shared" si="51"/>
        <v>2875.6</v>
      </c>
      <c r="M194" s="47">
        <f t="shared" si="45"/>
        <v>2875.6</v>
      </c>
      <c r="N194" s="47">
        <v>1000</v>
      </c>
      <c r="O194" s="47">
        <v>1000</v>
      </c>
      <c r="P194" s="47">
        <f t="shared" si="46"/>
        <v>875.6</v>
      </c>
      <c r="Q194" s="29"/>
    </row>
    <row r="195" s="7" customFormat="1" ht="27" customHeight="1" spans="1:17">
      <c r="A195" s="34">
        <f t="shared" si="40"/>
        <v>192</v>
      </c>
      <c r="B195" s="60">
        <v>45536</v>
      </c>
      <c r="C195" s="29" t="s">
        <v>19</v>
      </c>
      <c r="D195" s="29" t="s">
        <v>157</v>
      </c>
      <c r="E195" s="36" t="s">
        <v>601</v>
      </c>
      <c r="F195" s="36" t="s">
        <v>602</v>
      </c>
      <c r="G195" s="37" t="s">
        <v>603</v>
      </c>
      <c r="H195" s="37">
        <v>15989561438</v>
      </c>
      <c r="I195" s="37" t="s">
        <v>24</v>
      </c>
      <c r="J195" s="47">
        <v>615.6</v>
      </c>
      <c r="K195" s="49">
        <v>1200</v>
      </c>
      <c r="L195" s="49">
        <f t="shared" si="51"/>
        <v>1815.6</v>
      </c>
      <c r="M195" s="47">
        <f t="shared" si="45"/>
        <v>1815.6</v>
      </c>
      <c r="N195" s="47">
        <f t="shared" ref="N195:N197" si="52">M195/2</f>
        <v>907.8</v>
      </c>
      <c r="O195" s="47">
        <f t="shared" ref="O195:O197" si="53">M195/2</f>
        <v>907.8</v>
      </c>
      <c r="P195" s="47">
        <f t="shared" si="46"/>
        <v>0</v>
      </c>
      <c r="Q195" s="29"/>
    </row>
    <row r="196" s="7" customFormat="1" ht="27" customHeight="1" spans="1:17">
      <c r="A196" s="34">
        <f t="shared" si="40"/>
        <v>193</v>
      </c>
      <c r="B196" s="60">
        <v>45536</v>
      </c>
      <c r="C196" s="29" t="s">
        <v>19</v>
      </c>
      <c r="D196" s="29" t="s">
        <v>20</v>
      </c>
      <c r="E196" s="36" t="s">
        <v>427</v>
      </c>
      <c r="F196" s="36" t="s">
        <v>604</v>
      </c>
      <c r="G196" s="37" t="s">
        <v>605</v>
      </c>
      <c r="H196" s="37">
        <v>17685260626</v>
      </c>
      <c r="I196" s="37" t="s">
        <v>24</v>
      </c>
      <c r="J196" s="47">
        <v>666.9</v>
      </c>
      <c r="K196" s="49">
        <v>528</v>
      </c>
      <c r="L196" s="49">
        <f t="shared" si="51"/>
        <v>1194.9</v>
      </c>
      <c r="M196" s="47">
        <f t="shared" si="45"/>
        <v>1194.9</v>
      </c>
      <c r="N196" s="47">
        <f t="shared" si="52"/>
        <v>597.45</v>
      </c>
      <c r="O196" s="47">
        <f t="shared" si="53"/>
        <v>597.45</v>
      </c>
      <c r="P196" s="47">
        <f t="shared" si="46"/>
        <v>0</v>
      </c>
      <c r="Q196" s="29"/>
    </row>
    <row r="197" s="7" customFormat="1" ht="27" customHeight="1" spans="1:17">
      <c r="A197" s="34">
        <f t="shared" si="40"/>
        <v>194</v>
      </c>
      <c r="B197" s="60">
        <v>45536</v>
      </c>
      <c r="C197" s="29" t="s">
        <v>19</v>
      </c>
      <c r="D197" s="29" t="s">
        <v>49</v>
      </c>
      <c r="E197" s="36" t="s">
        <v>606</v>
      </c>
      <c r="F197" s="36" t="s">
        <v>607</v>
      </c>
      <c r="G197" s="37" t="s">
        <v>608</v>
      </c>
      <c r="H197" s="37">
        <v>18938845229</v>
      </c>
      <c r="I197" s="37" t="s">
        <v>24</v>
      </c>
      <c r="J197" s="47">
        <v>153.9</v>
      </c>
      <c r="K197" s="49">
        <v>1800</v>
      </c>
      <c r="L197" s="49">
        <f t="shared" si="51"/>
        <v>1953.9</v>
      </c>
      <c r="M197" s="47">
        <f t="shared" si="45"/>
        <v>1953.9</v>
      </c>
      <c r="N197" s="47">
        <f t="shared" si="52"/>
        <v>976.95</v>
      </c>
      <c r="O197" s="47">
        <f t="shared" si="53"/>
        <v>976.95</v>
      </c>
      <c r="P197" s="47">
        <f t="shared" si="46"/>
        <v>0</v>
      </c>
      <c r="Q197" s="29"/>
    </row>
    <row r="198" s="7" customFormat="1" ht="27" customHeight="1" spans="1:17">
      <c r="A198" s="34">
        <f t="shared" si="40"/>
        <v>195</v>
      </c>
      <c r="B198" s="60">
        <v>45536</v>
      </c>
      <c r="C198" s="29" t="s">
        <v>19</v>
      </c>
      <c r="D198" s="29" t="s">
        <v>157</v>
      </c>
      <c r="E198" s="36" t="s">
        <v>609</v>
      </c>
      <c r="F198" s="36" t="s">
        <v>610</v>
      </c>
      <c r="G198" s="37" t="s">
        <v>611</v>
      </c>
      <c r="H198" s="37">
        <v>13246761495</v>
      </c>
      <c r="I198" s="37" t="s">
        <v>24</v>
      </c>
      <c r="J198" s="47">
        <v>1179.9</v>
      </c>
      <c r="K198" s="49">
        <v>1660</v>
      </c>
      <c r="L198" s="49">
        <f t="shared" si="51"/>
        <v>2839.9</v>
      </c>
      <c r="M198" s="47">
        <f t="shared" si="45"/>
        <v>2839.9</v>
      </c>
      <c r="N198" s="47">
        <v>1000</v>
      </c>
      <c r="O198" s="47">
        <v>1000</v>
      </c>
      <c r="P198" s="47">
        <f t="shared" si="46"/>
        <v>839.9</v>
      </c>
      <c r="Q198" s="29"/>
    </row>
    <row r="199" s="7" customFormat="1" ht="27" customHeight="1" spans="1:17">
      <c r="A199" s="34">
        <f t="shared" si="40"/>
        <v>196</v>
      </c>
      <c r="B199" s="60">
        <v>45536</v>
      </c>
      <c r="C199" s="29" t="s">
        <v>19</v>
      </c>
      <c r="D199" s="29" t="s">
        <v>25</v>
      </c>
      <c r="E199" s="36" t="s">
        <v>612</v>
      </c>
      <c r="F199" s="36" t="s">
        <v>613</v>
      </c>
      <c r="G199" s="37" t="s">
        <v>614</v>
      </c>
      <c r="H199" s="37">
        <v>13714522938</v>
      </c>
      <c r="I199" s="37" t="s">
        <v>24</v>
      </c>
      <c r="J199" s="47">
        <v>718.2</v>
      </c>
      <c r="K199" s="49">
        <v>0</v>
      </c>
      <c r="L199" s="49">
        <f t="shared" si="51"/>
        <v>718.2</v>
      </c>
      <c r="M199" s="47">
        <f t="shared" si="45"/>
        <v>718.2</v>
      </c>
      <c r="N199" s="47">
        <f t="shared" ref="N199:N202" si="54">M199/2</f>
        <v>359.1</v>
      </c>
      <c r="O199" s="47">
        <f t="shared" ref="O199:O202" si="55">M199/2</f>
        <v>359.1</v>
      </c>
      <c r="P199" s="47">
        <f t="shared" si="46"/>
        <v>0</v>
      </c>
      <c r="Q199" s="29"/>
    </row>
    <row r="200" s="7" customFormat="1" ht="27" customHeight="1" spans="1:17">
      <c r="A200" s="34">
        <f t="shared" si="40"/>
        <v>197</v>
      </c>
      <c r="B200" s="60">
        <v>45536</v>
      </c>
      <c r="C200" s="29" t="s">
        <v>19</v>
      </c>
      <c r="D200" s="29" t="s">
        <v>49</v>
      </c>
      <c r="E200" s="36" t="s">
        <v>615</v>
      </c>
      <c r="F200" s="36" t="s">
        <v>616</v>
      </c>
      <c r="G200" s="37" t="s">
        <v>617</v>
      </c>
      <c r="H200" s="37">
        <v>15118163531</v>
      </c>
      <c r="I200" s="37" t="s">
        <v>24</v>
      </c>
      <c r="J200" s="47">
        <v>307.8</v>
      </c>
      <c r="K200" s="49">
        <v>0</v>
      </c>
      <c r="L200" s="49">
        <f t="shared" si="51"/>
        <v>307.8</v>
      </c>
      <c r="M200" s="47">
        <f t="shared" si="45"/>
        <v>307.8</v>
      </c>
      <c r="N200" s="47">
        <f t="shared" si="54"/>
        <v>153.9</v>
      </c>
      <c r="O200" s="47">
        <f t="shared" si="55"/>
        <v>153.9</v>
      </c>
      <c r="P200" s="47">
        <f t="shared" si="46"/>
        <v>0</v>
      </c>
      <c r="Q200" s="29"/>
    </row>
    <row r="201" s="7" customFormat="1" ht="27" customHeight="1" spans="1:17">
      <c r="A201" s="34">
        <f t="shared" si="40"/>
        <v>198</v>
      </c>
      <c r="B201" s="60">
        <v>45536</v>
      </c>
      <c r="C201" s="29" t="s">
        <v>19</v>
      </c>
      <c r="D201" s="29" t="s">
        <v>49</v>
      </c>
      <c r="E201" s="36" t="s">
        <v>618</v>
      </c>
      <c r="F201" s="36" t="s">
        <v>619</v>
      </c>
      <c r="G201" s="37" t="s">
        <v>620</v>
      </c>
      <c r="H201" s="37">
        <v>13411870504</v>
      </c>
      <c r="I201" s="37" t="s">
        <v>24</v>
      </c>
      <c r="J201" s="47">
        <v>307.8</v>
      </c>
      <c r="K201" s="49">
        <v>1650</v>
      </c>
      <c r="L201" s="49">
        <f t="shared" si="51"/>
        <v>1957.8</v>
      </c>
      <c r="M201" s="47">
        <f t="shared" si="45"/>
        <v>1957.8</v>
      </c>
      <c r="N201" s="47">
        <f t="shared" si="54"/>
        <v>978.9</v>
      </c>
      <c r="O201" s="47">
        <f t="shared" si="55"/>
        <v>978.9</v>
      </c>
      <c r="P201" s="47">
        <f t="shared" si="46"/>
        <v>0</v>
      </c>
      <c r="Q201" s="29"/>
    </row>
    <row r="202" s="7" customFormat="1" ht="27" customHeight="1" spans="1:17">
      <c r="A202" s="34">
        <f t="shared" si="40"/>
        <v>199</v>
      </c>
      <c r="B202" s="60">
        <v>45536</v>
      </c>
      <c r="C202" s="29" t="s">
        <v>19</v>
      </c>
      <c r="D202" s="29" t="s">
        <v>49</v>
      </c>
      <c r="E202" s="36" t="s">
        <v>621</v>
      </c>
      <c r="F202" s="36" t="s">
        <v>622</v>
      </c>
      <c r="G202" s="37" t="s">
        <v>623</v>
      </c>
      <c r="H202" s="37">
        <v>13692295296</v>
      </c>
      <c r="I202" s="37" t="s">
        <v>24</v>
      </c>
      <c r="J202" s="47">
        <v>307.8</v>
      </c>
      <c r="K202" s="49">
        <v>1650</v>
      </c>
      <c r="L202" s="49">
        <f t="shared" si="51"/>
        <v>1957.8</v>
      </c>
      <c r="M202" s="47">
        <f t="shared" si="45"/>
        <v>1957.8</v>
      </c>
      <c r="N202" s="47">
        <f t="shared" si="54"/>
        <v>978.9</v>
      </c>
      <c r="O202" s="47">
        <f t="shared" si="55"/>
        <v>978.9</v>
      </c>
      <c r="P202" s="47">
        <f t="shared" si="46"/>
        <v>0</v>
      </c>
      <c r="Q202" s="29"/>
    </row>
    <row r="203" s="7" customFormat="1" ht="27" customHeight="1" spans="1:17">
      <c r="A203" s="34">
        <f t="shared" si="40"/>
        <v>200</v>
      </c>
      <c r="B203" s="60">
        <v>45536</v>
      </c>
      <c r="C203" s="29" t="s">
        <v>19</v>
      </c>
      <c r="D203" s="29" t="s">
        <v>49</v>
      </c>
      <c r="E203" s="36" t="s">
        <v>624</v>
      </c>
      <c r="F203" s="36" t="s">
        <v>625</v>
      </c>
      <c r="G203" s="37" t="s">
        <v>626</v>
      </c>
      <c r="H203" s="37">
        <v>15328939553</v>
      </c>
      <c r="I203" s="37" t="s">
        <v>24</v>
      </c>
      <c r="J203" s="47">
        <v>1026</v>
      </c>
      <c r="K203" s="49">
        <v>1800</v>
      </c>
      <c r="L203" s="49">
        <f t="shared" si="51"/>
        <v>2826</v>
      </c>
      <c r="M203" s="47">
        <f t="shared" si="45"/>
        <v>2826</v>
      </c>
      <c r="N203" s="47">
        <v>1000</v>
      </c>
      <c r="O203" s="47">
        <v>1000</v>
      </c>
      <c r="P203" s="47">
        <f t="shared" si="46"/>
        <v>826</v>
      </c>
      <c r="Q203" s="29"/>
    </row>
    <row r="204" s="7" customFormat="1" ht="27" customHeight="1" spans="1:17">
      <c r="A204" s="34">
        <f t="shared" si="40"/>
        <v>201</v>
      </c>
      <c r="B204" s="60">
        <v>45536</v>
      </c>
      <c r="C204" s="29" t="s">
        <v>19</v>
      </c>
      <c r="D204" s="29" t="s">
        <v>25</v>
      </c>
      <c r="E204" s="36" t="s">
        <v>627</v>
      </c>
      <c r="F204" s="36" t="s">
        <v>628</v>
      </c>
      <c r="G204" s="37" t="s">
        <v>629</v>
      </c>
      <c r="H204" s="37">
        <v>15274096968</v>
      </c>
      <c r="I204" s="37" t="s">
        <v>24</v>
      </c>
      <c r="J204" s="47">
        <v>2103.3</v>
      </c>
      <c r="K204" s="49">
        <v>0</v>
      </c>
      <c r="L204" s="49">
        <f t="shared" si="51"/>
        <v>2103.3</v>
      </c>
      <c r="M204" s="47">
        <f t="shared" si="45"/>
        <v>2103.3</v>
      </c>
      <c r="N204" s="47">
        <v>1000</v>
      </c>
      <c r="O204" s="47">
        <v>1000</v>
      </c>
      <c r="P204" s="47">
        <f t="shared" si="46"/>
        <v>103.3</v>
      </c>
      <c r="Q204" s="29"/>
    </row>
    <row r="205" s="7" customFormat="1" ht="27" customHeight="1" spans="1:17">
      <c r="A205" s="34">
        <f t="shared" si="40"/>
        <v>202</v>
      </c>
      <c r="B205" s="60">
        <v>45536</v>
      </c>
      <c r="C205" s="29" t="s">
        <v>19</v>
      </c>
      <c r="D205" s="29" t="s">
        <v>108</v>
      </c>
      <c r="E205" s="36" t="s">
        <v>630</v>
      </c>
      <c r="F205" s="36" t="s">
        <v>631</v>
      </c>
      <c r="G205" s="37" t="s">
        <v>632</v>
      </c>
      <c r="H205" s="37">
        <v>13510348006</v>
      </c>
      <c r="I205" s="37" t="s">
        <v>24</v>
      </c>
      <c r="J205" s="47">
        <v>718.2</v>
      </c>
      <c r="K205" s="49">
        <v>1297.99</v>
      </c>
      <c r="L205" s="49">
        <f t="shared" si="51"/>
        <v>2016.19</v>
      </c>
      <c r="M205" s="47">
        <f t="shared" si="45"/>
        <v>2016.19</v>
      </c>
      <c r="N205" s="47">
        <v>1000</v>
      </c>
      <c r="O205" s="47">
        <v>1000</v>
      </c>
      <c r="P205" s="47">
        <f t="shared" si="46"/>
        <v>16.1900000000001</v>
      </c>
      <c r="Q205" s="29"/>
    </row>
    <row r="206" s="7" customFormat="1" ht="27" customHeight="1" spans="1:17">
      <c r="A206" s="34">
        <f t="shared" si="40"/>
        <v>203</v>
      </c>
      <c r="B206" s="60">
        <v>45536</v>
      </c>
      <c r="C206" s="29" t="s">
        <v>19</v>
      </c>
      <c r="D206" s="29" t="s">
        <v>25</v>
      </c>
      <c r="E206" s="36" t="s">
        <v>559</v>
      </c>
      <c r="F206" s="36" t="s">
        <v>633</v>
      </c>
      <c r="G206" s="37" t="s">
        <v>634</v>
      </c>
      <c r="H206" s="37">
        <v>17388779786</v>
      </c>
      <c r="I206" s="37" t="s">
        <v>24</v>
      </c>
      <c r="J206" s="47">
        <v>872.1</v>
      </c>
      <c r="K206" s="49">
        <v>600</v>
      </c>
      <c r="L206" s="49">
        <f t="shared" si="51"/>
        <v>1472.1</v>
      </c>
      <c r="M206" s="47">
        <f t="shared" si="45"/>
        <v>1472.1</v>
      </c>
      <c r="N206" s="47">
        <f>M206/2</f>
        <v>736.05</v>
      </c>
      <c r="O206" s="47">
        <f>M206/2</f>
        <v>736.05</v>
      </c>
      <c r="P206" s="47">
        <f t="shared" si="46"/>
        <v>0</v>
      </c>
      <c r="Q206" s="29"/>
    </row>
    <row r="207" s="7" customFormat="1" ht="27" customHeight="1" spans="1:17">
      <c r="A207" s="34">
        <f t="shared" si="40"/>
        <v>204</v>
      </c>
      <c r="B207" s="60">
        <v>45536</v>
      </c>
      <c r="C207" s="29" t="s">
        <v>19</v>
      </c>
      <c r="D207" s="29" t="s">
        <v>49</v>
      </c>
      <c r="E207" s="36" t="s">
        <v>635</v>
      </c>
      <c r="F207" s="36" t="s">
        <v>636</v>
      </c>
      <c r="G207" s="37" t="s">
        <v>637</v>
      </c>
      <c r="H207" s="37">
        <v>13437589220</v>
      </c>
      <c r="I207" s="37" t="s">
        <v>24</v>
      </c>
      <c r="J207" s="47">
        <v>769.5</v>
      </c>
      <c r="K207" s="49">
        <v>1400</v>
      </c>
      <c r="L207" s="49">
        <f t="shared" si="51"/>
        <v>2169.5</v>
      </c>
      <c r="M207" s="47">
        <f t="shared" si="45"/>
        <v>2169.5</v>
      </c>
      <c r="N207" s="47">
        <v>1000</v>
      </c>
      <c r="O207" s="47">
        <v>1000</v>
      </c>
      <c r="P207" s="47">
        <f t="shared" si="46"/>
        <v>169.5</v>
      </c>
      <c r="Q207" s="29"/>
    </row>
    <row r="208" s="7" customFormat="1" ht="27" customHeight="1" spans="1:17">
      <c r="A208" s="34">
        <f t="shared" si="40"/>
        <v>205</v>
      </c>
      <c r="B208" s="60">
        <v>45536</v>
      </c>
      <c r="C208" s="29" t="s">
        <v>19</v>
      </c>
      <c r="D208" s="29" t="s">
        <v>49</v>
      </c>
      <c r="E208" s="36" t="s">
        <v>638</v>
      </c>
      <c r="F208" s="36" t="s">
        <v>639</v>
      </c>
      <c r="G208" s="37" t="s">
        <v>640</v>
      </c>
      <c r="H208" s="37">
        <v>18676397467</v>
      </c>
      <c r="I208" s="37" t="s">
        <v>24</v>
      </c>
      <c r="J208" s="47">
        <v>461.7</v>
      </c>
      <c r="K208" s="49">
        <v>1600</v>
      </c>
      <c r="L208" s="49">
        <f t="shared" si="51"/>
        <v>2061.7</v>
      </c>
      <c r="M208" s="47">
        <f t="shared" si="45"/>
        <v>2061.7</v>
      </c>
      <c r="N208" s="47">
        <v>1000</v>
      </c>
      <c r="O208" s="47">
        <v>1000</v>
      </c>
      <c r="P208" s="47">
        <f t="shared" si="46"/>
        <v>61.6999999999998</v>
      </c>
      <c r="Q208" s="29"/>
    </row>
    <row r="209" s="7" customFormat="1" ht="27" customHeight="1" spans="1:17">
      <c r="A209" s="34">
        <f t="shared" si="40"/>
        <v>206</v>
      </c>
      <c r="B209" s="60">
        <v>45536</v>
      </c>
      <c r="C209" s="29" t="s">
        <v>19</v>
      </c>
      <c r="D209" s="29" t="s">
        <v>49</v>
      </c>
      <c r="E209" s="36" t="s">
        <v>641</v>
      </c>
      <c r="F209" s="36" t="s">
        <v>642</v>
      </c>
      <c r="G209" s="37" t="s">
        <v>643</v>
      </c>
      <c r="H209" s="37">
        <v>18259971963</v>
      </c>
      <c r="I209" s="37" t="s">
        <v>24</v>
      </c>
      <c r="J209" s="47">
        <v>615.6</v>
      </c>
      <c r="K209" s="49">
        <v>1398</v>
      </c>
      <c r="L209" s="49">
        <f t="shared" si="51"/>
        <v>2013.6</v>
      </c>
      <c r="M209" s="47">
        <f t="shared" si="45"/>
        <v>2013.6</v>
      </c>
      <c r="N209" s="47">
        <v>1000</v>
      </c>
      <c r="O209" s="47">
        <v>1000</v>
      </c>
      <c r="P209" s="47">
        <f t="shared" si="46"/>
        <v>13.5999999999999</v>
      </c>
      <c r="Q209" s="29"/>
    </row>
    <row r="210" s="7" customFormat="1" ht="27" customHeight="1" spans="1:17">
      <c r="A210" s="34">
        <f t="shared" ref="A210:A273" si="56">ROW()-3</f>
        <v>207</v>
      </c>
      <c r="B210" s="60">
        <v>45536</v>
      </c>
      <c r="C210" s="29" t="s">
        <v>19</v>
      </c>
      <c r="D210" s="29" t="s">
        <v>25</v>
      </c>
      <c r="E210" s="36" t="s">
        <v>644</v>
      </c>
      <c r="F210" s="36" t="s">
        <v>645</v>
      </c>
      <c r="G210" s="37" t="s">
        <v>646</v>
      </c>
      <c r="H210" s="37">
        <v>13641484883</v>
      </c>
      <c r="I210" s="37" t="s">
        <v>24</v>
      </c>
      <c r="J210" s="47">
        <v>2103.3</v>
      </c>
      <c r="K210" s="49">
        <v>0</v>
      </c>
      <c r="L210" s="49">
        <f t="shared" si="51"/>
        <v>2103.3</v>
      </c>
      <c r="M210" s="47">
        <f t="shared" si="45"/>
        <v>2103.3</v>
      </c>
      <c r="N210" s="47">
        <v>1000</v>
      </c>
      <c r="O210" s="47">
        <v>1000</v>
      </c>
      <c r="P210" s="47">
        <f t="shared" si="46"/>
        <v>103.3</v>
      </c>
      <c r="Q210" s="29"/>
    </row>
    <row r="211" s="7" customFormat="1" ht="27" customHeight="1" spans="1:17">
      <c r="A211" s="34">
        <f t="shared" si="56"/>
        <v>208</v>
      </c>
      <c r="B211" s="60">
        <v>45536</v>
      </c>
      <c r="C211" s="29" t="s">
        <v>19</v>
      </c>
      <c r="D211" s="29" t="s">
        <v>25</v>
      </c>
      <c r="E211" s="36" t="s">
        <v>647</v>
      </c>
      <c r="F211" s="36" t="s">
        <v>648</v>
      </c>
      <c r="G211" s="37" t="s">
        <v>649</v>
      </c>
      <c r="H211" s="37">
        <v>13713976867</v>
      </c>
      <c r="I211" s="37" t="s">
        <v>24</v>
      </c>
      <c r="J211" s="47">
        <v>1949.4</v>
      </c>
      <c r="K211" s="49">
        <v>0</v>
      </c>
      <c r="L211" s="49">
        <f t="shared" si="51"/>
        <v>1949.4</v>
      </c>
      <c r="M211" s="47">
        <f t="shared" si="45"/>
        <v>1949.4</v>
      </c>
      <c r="N211" s="47">
        <f t="shared" ref="N211:N218" si="57">M211/2</f>
        <v>974.7</v>
      </c>
      <c r="O211" s="47">
        <f t="shared" ref="O211:O218" si="58">M211/2</f>
        <v>974.7</v>
      </c>
      <c r="P211" s="47">
        <f t="shared" si="46"/>
        <v>0</v>
      </c>
      <c r="Q211" s="29"/>
    </row>
    <row r="212" s="7" customFormat="1" ht="27" customHeight="1" spans="1:17">
      <c r="A212" s="34">
        <f t="shared" si="56"/>
        <v>209</v>
      </c>
      <c r="B212" s="60">
        <v>45536</v>
      </c>
      <c r="C212" s="29" t="s">
        <v>19</v>
      </c>
      <c r="D212" s="29" t="s">
        <v>49</v>
      </c>
      <c r="E212" s="36" t="s">
        <v>641</v>
      </c>
      <c r="F212" s="36" t="s">
        <v>650</v>
      </c>
      <c r="G212" s="37" t="s">
        <v>651</v>
      </c>
      <c r="H212" s="37">
        <v>18922855696</v>
      </c>
      <c r="I212" s="37" t="s">
        <v>24</v>
      </c>
      <c r="J212" s="47">
        <v>153.9</v>
      </c>
      <c r="K212" s="49">
        <v>1800</v>
      </c>
      <c r="L212" s="49">
        <f t="shared" si="51"/>
        <v>1953.9</v>
      </c>
      <c r="M212" s="47">
        <f t="shared" si="45"/>
        <v>1953.9</v>
      </c>
      <c r="N212" s="47">
        <f t="shared" si="57"/>
        <v>976.95</v>
      </c>
      <c r="O212" s="47">
        <f t="shared" si="58"/>
        <v>976.95</v>
      </c>
      <c r="P212" s="47">
        <f t="shared" si="46"/>
        <v>0</v>
      </c>
      <c r="Q212" s="29"/>
    </row>
    <row r="213" s="7" customFormat="1" ht="27" customHeight="1" spans="1:17">
      <c r="A213" s="34">
        <f t="shared" si="56"/>
        <v>210</v>
      </c>
      <c r="B213" s="60">
        <v>45536</v>
      </c>
      <c r="C213" s="29" t="s">
        <v>19</v>
      </c>
      <c r="D213" s="29" t="s">
        <v>49</v>
      </c>
      <c r="E213" s="36" t="s">
        <v>652</v>
      </c>
      <c r="F213" s="36" t="s">
        <v>653</v>
      </c>
      <c r="G213" s="37" t="s">
        <v>654</v>
      </c>
      <c r="H213" s="37">
        <v>13538170860</v>
      </c>
      <c r="I213" s="37" t="s">
        <v>24</v>
      </c>
      <c r="J213" s="47">
        <v>718.2</v>
      </c>
      <c r="K213" s="49">
        <v>2198</v>
      </c>
      <c r="L213" s="49">
        <f t="shared" si="51"/>
        <v>2916.2</v>
      </c>
      <c r="M213" s="47">
        <f t="shared" si="45"/>
        <v>2916.2</v>
      </c>
      <c r="N213" s="47">
        <v>1000</v>
      </c>
      <c r="O213" s="47">
        <v>1000</v>
      </c>
      <c r="P213" s="47">
        <f t="shared" si="46"/>
        <v>916.2</v>
      </c>
      <c r="Q213" s="29"/>
    </row>
    <row r="214" s="7" customFormat="1" ht="27" customHeight="1" spans="1:17">
      <c r="A214" s="34">
        <f t="shared" si="56"/>
        <v>211</v>
      </c>
      <c r="B214" s="60">
        <v>45536</v>
      </c>
      <c r="C214" s="29" t="s">
        <v>19</v>
      </c>
      <c r="D214" s="29" t="s">
        <v>49</v>
      </c>
      <c r="E214" s="36" t="s">
        <v>655</v>
      </c>
      <c r="F214" s="36" t="s">
        <v>656</v>
      </c>
      <c r="G214" s="37" t="s">
        <v>657</v>
      </c>
      <c r="H214" s="37">
        <v>13802247006</v>
      </c>
      <c r="I214" s="37" t="s">
        <v>24</v>
      </c>
      <c r="J214" s="47">
        <v>153.9</v>
      </c>
      <c r="K214" s="49">
        <v>1800</v>
      </c>
      <c r="L214" s="49">
        <f t="shared" si="51"/>
        <v>1953.9</v>
      </c>
      <c r="M214" s="47">
        <f t="shared" si="45"/>
        <v>1953.9</v>
      </c>
      <c r="N214" s="47">
        <f t="shared" si="57"/>
        <v>976.95</v>
      </c>
      <c r="O214" s="47">
        <f t="shared" si="58"/>
        <v>976.95</v>
      </c>
      <c r="P214" s="47">
        <f t="shared" si="46"/>
        <v>0</v>
      </c>
      <c r="Q214" s="29"/>
    </row>
    <row r="215" s="7" customFormat="1" ht="27" customHeight="1" spans="1:17">
      <c r="A215" s="34">
        <f t="shared" si="56"/>
        <v>212</v>
      </c>
      <c r="B215" s="60">
        <v>45536</v>
      </c>
      <c r="C215" s="29" t="s">
        <v>19</v>
      </c>
      <c r="D215" s="29" t="s">
        <v>49</v>
      </c>
      <c r="E215" s="36" t="s">
        <v>658</v>
      </c>
      <c r="F215" s="36" t="s">
        <v>659</v>
      </c>
      <c r="G215" s="37" t="s">
        <v>660</v>
      </c>
      <c r="H215" s="37">
        <v>13551905691</v>
      </c>
      <c r="I215" s="37" t="s">
        <v>24</v>
      </c>
      <c r="J215" s="47">
        <v>461.7</v>
      </c>
      <c r="K215" s="49">
        <v>1524</v>
      </c>
      <c r="L215" s="49">
        <f t="shared" si="51"/>
        <v>1985.7</v>
      </c>
      <c r="M215" s="47">
        <f t="shared" si="45"/>
        <v>1985.7</v>
      </c>
      <c r="N215" s="47">
        <f t="shared" si="57"/>
        <v>992.85</v>
      </c>
      <c r="O215" s="47">
        <f t="shared" si="58"/>
        <v>992.85</v>
      </c>
      <c r="P215" s="47">
        <f t="shared" si="46"/>
        <v>0</v>
      </c>
      <c r="Q215" s="29"/>
    </row>
    <row r="216" s="7" customFormat="1" ht="27" customHeight="1" spans="1:17">
      <c r="A216" s="34">
        <f t="shared" si="56"/>
        <v>213</v>
      </c>
      <c r="B216" s="60">
        <v>45536</v>
      </c>
      <c r="C216" s="29" t="s">
        <v>19</v>
      </c>
      <c r="D216" s="29" t="s">
        <v>108</v>
      </c>
      <c r="E216" s="36" t="s">
        <v>661</v>
      </c>
      <c r="F216" s="36" t="s">
        <v>662</v>
      </c>
      <c r="G216" s="37" t="s">
        <v>663</v>
      </c>
      <c r="H216" s="37">
        <v>15012694726</v>
      </c>
      <c r="I216" s="37" t="s">
        <v>24</v>
      </c>
      <c r="J216" s="47">
        <v>461.7</v>
      </c>
      <c r="K216" s="49">
        <v>1510</v>
      </c>
      <c r="L216" s="49">
        <f t="shared" si="51"/>
        <v>1971.7</v>
      </c>
      <c r="M216" s="47">
        <f t="shared" si="45"/>
        <v>1971.7</v>
      </c>
      <c r="N216" s="47">
        <f t="shared" si="57"/>
        <v>985.85</v>
      </c>
      <c r="O216" s="47">
        <f t="shared" si="58"/>
        <v>985.85</v>
      </c>
      <c r="P216" s="47">
        <f t="shared" si="46"/>
        <v>0</v>
      </c>
      <c r="Q216" s="29"/>
    </row>
    <row r="217" s="7" customFormat="1" ht="27" customHeight="1" spans="1:17">
      <c r="A217" s="34">
        <f t="shared" si="56"/>
        <v>214</v>
      </c>
      <c r="B217" s="60">
        <v>45536</v>
      </c>
      <c r="C217" s="29" t="s">
        <v>19</v>
      </c>
      <c r="D217" s="29" t="s">
        <v>108</v>
      </c>
      <c r="E217" s="36" t="s">
        <v>664</v>
      </c>
      <c r="F217" s="36" t="s">
        <v>665</v>
      </c>
      <c r="G217" s="37" t="s">
        <v>666</v>
      </c>
      <c r="H217" s="37">
        <v>13411875998</v>
      </c>
      <c r="I217" s="37" t="s">
        <v>24</v>
      </c>
      <c r="J217" s="47">
        <v>1744.2</v>
      </c>
      <c r="K217" s="49">
        <v>0</v>
      </c>
      <c r="L217" s="49">
        <f t="shared" si="51"/>
        <v>1744.2</v>
      </c>
      <c r="M217" s="47">
        <f t="shared" si="45"/>
        <v>1744.2</v>
      </c>
      <c r="N217" s="47">
        <f t="shared" si="57"/>
        <v>872.1</v>
      </c>
      <c r="O217" s="47">
        <f t="shared" si="58"/>
        <v>872.1</v>
      </c>
      <c r="P217" s="47">
        <f t="shared" si="46"/>
        <v>0</v>
      </c>
      <c r="Q217" s="29"/>
    </row>
    <row r="218" s="7" customFormat="1" ht="27" customHeight="1" spans="1:17">
      <c r="A218" s="34">
        <f t="shared" si="56"/>
        <v>215</v>
      </c>
      <c r="B218" s="60">
        <v>45536</v>
      </c>
      <c r="C218" s="29" t="s">
        <v>19</v>
      </c>
      <c r="D218" s="29" t="s">
        <v>667</v>
      </c>
      <c r="E218" s="36" t="s">
        <v>668</v>
      </c>
      <c r="F218" s="36" t="s">
        <v>669</v>
      </c>
      <c r="G218" s="37" t="s">
        <v>670</v>
      </c>
      <c r="H218" s="37">
        <v>13509677739</v>
      </c>
      <c r="I218" s="37" t="s">
        <v>24</v>
      </c>
      <c r="J218" s="47">
        <v>461.7</v>
      </c>
      <c r="K218" s="49">
        <v>410.79</v>
      </c>
      <c r="L218" s="49">
        <f t="shared" si="51"/>
        <v>872.49</v>
      </c>
      <c r="M218" s="47">
        <f t="shared" si="45"/>
        <v>872.49</v>
      </c>
      <c r="N218" s="47">
        <f t="shared" si="57"/>
        <v>436.245</v>
      </c>
      <c r="O218" s="47">
        <f t="shared" si="58"/>
        <v>436.245</v>
      </c>
      <c r="P218" s="47">
        <f t="shared" si="46"/>
        <v>0</v>
      </c>
      <c r="Q218" s="29"/>
    </row>
    <row r="219" s="7" customFormat="1" ht="27" customHeight="1" spans="1:17">
      <c r="A219" s="34">
        <f t="shared" si="56"/>
        <v>216</v>
      </c>
      <c r="B219" s="60">
        <v>45536</v>
      </c>
      <c r="C219" s="29" t="s">
        <v>19</v>
      </c>
      <c r="D219" s="29" t="s">
        <v>25</v>
      </c>
      <c r="E219" s="36" t="s">
        <v>671</v>
      </c>
      <c r="F219" s="36" t="s">
        <v>672</v>
      </c>
      <c r="G219" s="37" t="s">
        <v>673</v>
      </c>
      <c r="H219" s="37">
        <v>13414180196</v>
      </c>
      <c r="I219" s="37" t="s">
        <v>24</v>
      </c>
      <c r="J219" s="47">
        <v>2718.9</v>
      </c>
      <c r="K219" s="49">
        <v>0</v>
      </c>
      <c r="L219" s="49">
        <f t="shared" si="51"/>
        <v>2718.9</v>
      </c>
      <c r="M219" s="47">
        <f t="shared" si="45"/>
        <v>2718.9</v>
      </c>
      <c r="N219" s="47">
        <v>1000</v>
      </c>
      <c r="O219" s="47">
        <v>1000</v>
      </c>
      <c r="P219" s="47">
        <f t="shared" si="46"/>
        <v>718.9</v>
      </c>
      <c r="Q219" s="29"/>
    </row>
    <row r="220" s="4" customFormat="1" ht="27" customHeight="1" spans="1:17">
      <c r="A220" s="34">
        <f t="shared" si="56"/>
        <v>217</v>
      </c>
      <c r="B220" s="35">
        <v>45566</v>
      </c>
      <c r="C220" s="29" t="s">
        <v>19</v>
      </c>
      <c r="D220" s="29" t="s">
        <v>108</v>
      </c>
      <c r="E220" s="36" t="s">
        <v>674</v>
      </c>
      <c r="F220" s="36" t="s">
        <v>675</v>
      </c>
      <c r="G220" s="37" t="s">
        <v>676</v>
      </c>
      <c r="H220" s="37">
        <v>15280599168</v>
      </c>
      <c r="I220" s="36" t="s">
        <v>24</v>
      </c>
      <c r="J220" s="47">
        <v>1128.6</v>
      </c>
      <c r="K220" s="49">
        <v>0</v>
      </c>
      <c r="L220" s="49">
        <f t="shared" si="51"/>
        <v>1128.6</v>
      </c>
      <c r="M220" s="47">
        <v>1128.6</v>
      </c>
      <c r="N220" s="47">
        <f t="shared" ref="N220:N222" si="59">M220/2</f>
        <v>564.3</v>
      </c>
      <c r="O220" s="47">
        <f t="shared" ref="O220:O222" si="60">M220/2</f>
        <v>564.3</v>
      </c>
      <c r="P220" s="47">
        <f t="shared" ref="P220:P283" si="61">L220-N220-O220</f>
        <v>0</v>
      </c>
      <c r="Q220" s="56"/>
    </row>
    <row r="221" s="4" customFormat="1" ht="27" customHeight="1" spans="1:17">
      <c r="A221" s="34">
        <f t="shared" si="56"/>
        <v>218</v>
      </c>
      <c r="B221" s="35">
        <v>45566</v>
      </c>
      <c r="C221" s="29" t="s">
        <v>19</v>
      </c>
      <c r="D221" s="29" t="s">
        <v>49</v>
      </c>
      <c r="E221" s="36" t="s">
        <v>677</v>
      </c>
      <c r="F221" s="36" t="s">
        <v>678</v>
      </c>
      <c r="G221" s="37" t="s">
        <v>679</v>
      </c>
      <c r="H221" s="37">
        <v>13091767509</v>
      </c>
      <c r="I221" s="36" t="s">
        <v>24</v>
      </c>
      <c r="J221" s="47">
        <v>153.9</v>
      </c>
      <c r="K221" s="49">
        <v>0</v>
      </c>
      <c r="L221" s="49">
        <f t="shared" si="51"/>
        <v>153.9</v>
      </c>
      <c r="M221" s="47">
        <v>153.9</v>
      </c>
      <c r="N221" s="47">
        <f t="shared" si="59"/>
        <v>76.95</v>
      </c>
      <c r="O221" s="47">
        <f t="shared" si="60"/>
        <v>76.95</v>
      </c>
      <c r="P221" s="47">
        <f t="shared" si="61"/>
        <v>0</v>
      </c>
      <c r="Q221" s="57"/>
    </row>
    <row r="222" s="4" customFormat="1" ht="27" customHeight="1" spans="1:17">
      <c r="A222" s="34">
        <f t="shared" si="56"/>
        <v>219</v>
      </c>
      <c r="B222" s="35">
        <v>45566</v>
      </c>
      <c r="C222" s="29" t="s">
        <v>19</v>
      </c>
      <c r="D222" s="29" t="s">
        <v>49</v>
      </c>
      <c r="E222" s="36" t="s">
        <v>680</v>
      </c>
      <c r="F222" s="36" t="s">
        <v>681</v>
      </c>
      <c r="G222" s="37" t="s">
        <v>682</v>
      </c>
      <c r="H222" s="37">
        <v>18223146988</v>
      </c>
      <c r="I222" s="36" t="s">
        <v>24</v>
      </c>
      <c r="J222" s="47">
        <v>513</v>
      </c>
      <c r="K222" s="49">
        <v>0</v>
      </c>
      <c r="L222" s="49">
        <f t="shared" si="51"/>
        <v>513</v>
      </c>
      <c r="M222" s="47">
        <v>513</v>
      </c>
      <c r="N222" s="47">
        <f t="shared" si="59"/>
        <v>256.5</v>
      </c>
      <c r="O222" s="47">
        <f t="shared" si="60"/>
        <v>256.5</v>
      </c>
      <c r="P222" s="47">
        <f t="shared" si="61"/>
        <v>0</v>
      </c>
      <c r="Q222" s="56"/>
    </row>
    <row r="223" s="4" customFormat="1" ht="27" customHeight="1" spans="1:17">
      <c r="A223" s="34">
        <f t="shared" si="56"/>
        <v>220</v>
      </c>
      <c r="B223" s="35">
        <v>45566</v>
      </c>
      <c r="C223" s="29" t="s">
        <v>19</v>
      </c>
      <c r="D223" s="29" t="s">
        <v>25</v>
      </c>
      <c r="E223" s="36" t="s">
        <v>683</v>
      </c>
      <c r="F223" s="36" t="s">
        <v>684</v>
      </c>
      <c r="G223" s="37" t="s">
        <v>685</v>
      </c>
      <c r="H223" s="37">
        <v>13714795788</v>
      </c>
      <c r="I223" s="36" t="s">
        <v>24</v>
      </c>
      <c r="J223" s="47">
        <v>769.5</v>
      </c>
      <c r="K223" s="49">
        <v>2010</v>
      </c>
      <c r="L223" s="49">
        <f t="shared" si="51"/>
        <v>2779.5</v>
      </c>
      <c r="M223" s="47">
        <v>2779.5</v>
      </c>
      <c r="N223" s="47">
        <v>1000</v>
      </c>
      <c r="O223" s="47">
        <v>1000</v>
      </c>
      <c r="P223" s="47">
        <f t="shared" si="61"/>
        <v>779.5</v>
      </c>
      <c r="Q223" s="57"/>
    </row>
    <row r="224" s="4" customFormat="1" ht="27" customHeight="1" spans="1:17">
      <c r="A224" s="34">
        <f t="shared" si="56"/>
        <v>221</v>
      </c>
      <c r="B224" s="38">
        <v>45566</v>
      </c>
      <c r="C224" s="29" t="s">
        <v>19</v>
      </c>
      <c r="D224" s="29" t="s">
        <v>108</v>
      </c>
      <c r="E224" s="36" t="s">
        <v>686</v>
      </c>
      <c r="F224" s="36" t="s">
        <v>687</v>
      </c>
      <c r="G224" s="37" t="s">
        <v>688</v>
      </c>
      <c r="H224" s="37">
        <v>13713639175</v>
      </c>
      <c r="I224" s="36" t="s">
        <v>24</v>
      </c>
      <c r="J224" s="47">
        <v>615.6</v>
      </c>
      <c r="K224" s="49">
        <v>1390</v>
      </c>
      <c r="L224" s="49">
        <f t="shared" si="51"/>
        <v>2005.6</v>
      </c>
      <c r="M224" s="47">
        <v>2005.6</v>
      </c>
      <c r="N224" s="47">
        <v>1000</v>
      </c>
      <c r="O224" s="47">
        <v>1000</v>
      </c>
      <c r="P224" s="47">
        <f t="shared" si="61"/>
        <v>5.59999999999991</v>
      </c>
      <c r="Q224" s="56"/>
    </row>
    <row r="225" s="4" customFormat="1" ht="27" customHeight="1" spans="1:17">
      <c r="A225" s="34">
        <f t="shared" si="56"/>
        <v>222</v>
      </c>
      <c r="B225" s="38">
        <v>45566</v>
      </c>
      <c r="C225" s="29" t="s">
        <v>19</v>
      </c>
      <c r="D225" s="29" t="s">
        <v>25</v>
      </c>
      <c r="E225" s="36" t="s">
        <v>689</v>
      </c>
      <c r="F225" s="36" t="s">
        <v>690</v>
      </c>
      <c r="G225" s="37" t="s">
        <v>691</v>
      </c>
      <c r="H225" s="37">
        <v>13926524313</v>
      </c>
      <c r="I225" s="36" t="s">
        <v>24</v>
      </c>
      <c r="J225" s="47">
        <v>461.7</v>
      </c>
      <c r="K225" s="49">
        <v>2050</v>
      </c>
      <c r="L225" s="49">
        <f t="shared" si="51"/>
        <v>2511.7</v>
      </c>
      <c r="M225" s="47">
        <v>2511.7</v>
      </c>
      <c r="N225" s="47">
        <v>1000</v>
      </c>
      <c r="O225" s="47">
        <v>1000</v>
      </c>
      <c r="P225" s="47">
        <f t="shared" si="61"/>
        <v>511.7</v>
      </c>
      <c r="Q225" s="47"/>
    </row>
    <row r="226" s="4" customFormat="1" ht="27" customHeight="1" spans="1:17">
      <c r="A226" s="34">
        <f t="shared" si="56"/>
        <v>223</v>
      </c>
      <c r="B226" s="38">
        <v>45566</v>
      </c>
      <c r="C226" s="29" t="s">
        <v>19</v>
      </c>
      <c r="D226" s="29" t="s">
        <v>25</v>
      </c>
      <c r="E226" s="36" t="s">
        <v>692</v>
      </c>
      <c r="F226" s="36" t="s">
        <v>693</v>
      </c>
      <c r="G226" s="37" t="s">
        <v>694</v>
      </c>
      <c r="H226" s="37">
        <v>19127857509</v>
      </c>
      <c r="I226" s="36" t="s">
        <v>24</v>
      </c>
      <c r="J226" s="47">
        <v>615.6</v>
      </c>
      <c r="K226" s="49">
        <v>1764.8</v>
      </c>
      <c r="L226" s="49">
        <f t="shared" si="51"/>
        <v>2380.4</v>
      </c>
      <c r="M226" s="47">
        <v>2380.4</v>
      </c>
      <c r="N226" s="47">
        <v>1000</v>
      </c>
      <c r="O226" s="47">
        <v>1000</v>
      </c>
      <c r="P226" s="47">
        <f t="shared" si="61"/>
        <v>380.4</v>
      </c>
      <c r="Q226" s="47"/>
    </row>
    <row r="227" s="4" customFormat="1" ht="27" customHeight="1" spans="1:17">
      <c r="A227" s="34">
        <f t="shared" si="56"/>
        <v>224</v>
      </c>
      <c r="B227" s="38">
        <v>45566</v>
      </c>
      <c r="C227" s="29" t="s">
        <v>19</v>
      </c>
      <c r="D227" s="29" t="s">
        <v>25</v>
      </c>
      <c r="E227" s="36" t="s">
        <v>503</v>
      </c>
      <c r="F227" s="36" t="s">
        <v>695</v>
      </c>
      <c r="G227" s="37" t="s">
        <v>696</v>
      </c>
      <c r="H227" s="37">
        <v>13502825814</v>
      </c>
      <c r="I227" s="36" t="s">
        <v>24</v>
      </c>
      <c r="J227" s="47">
        <v>153.9</v>
      </c>
      <c r="K227" s="49">
        <v>950</v>
      </c>
      <c r="L227" s="49">
        <f t="shared" si="51"/>
        <v>1103.9</v>
      </c>
      <c r="M227" s="47">
        <v>1103.9</v>
      </c>
      <c r="N227" s="47">
        <f t="shared" ref="N227:N229" si="62">M227/2</f>
        <v>551.95</v>
      </c>
      <c r="O227" s="47">
        <f t="shared" ref="O227:O229" si="63">M227/2</f>
        <v>551.95</v>
      </c>
      <c r="P227" s="47">
        <f t="shared" si="61"/>
        <v>0</v>
      </c>
      <c r="Q227" s="47"/>
    </row>
    <row r="228" s="5" customFormat="1" ht="27" customHeight="1" spans="1:17">
      <c r="A228" s="34">
        <f t="shared" si="56"/>
        <v>225</v>
      </c>
      <c r="B228" s="38">
        <v>45566</v>
      </c>
      <c r="C228" s="29" t="s">
        <v>19</v>
      </c>
      <c r="D228" s="29" t="s">
        <v>25</v>
      </c>
      <c r="E228" s="36" t="s">
        <v>697</v>
      </c>
      <c r="F228" s="36" t="s">
        <v>698</v>
      </c>
      <c r="G228" s="37" t="s">
        <v>699</v>
      </c>
      <c r="H228" s="37">
        <v>13652344738</v>
      </c>
      <c r="I228" s="36" t="s">
        <v>24</v>
      </c>
      <c r="J228" s="47">
        <v>615.6</v>
      </c>
      <c r="K228" s="49">
        <v>1000</v>
      </c>
      <c r="L228" s="49">
        <f t="shared" si="51"/>
        <v>1615.6</v>
      </c>
      <c r="M228" s="47">
        <v>1615.6</v>
      </c>
      <c r="N228" s="47">
        <f t="shared" si="62"/>
        <v>807.8</v>
      </c>
      <c r="O228" s="47">
        <f t="shared" si="63"/>
        <v>807.8</v>
      </c>
      <c r="P228" s="47">
        <f t="shared" si="61"/>
        <v>0</v>
      </c>
      <c r="Q228" s="56"/>
    </row>
    <row r="229" s="4" customFormat="1" ht="27" customHeight="1" spans="1:17">
      <c r="A229" s="34">
        <f t="shared" si="56"/>
        <v>226</v>
      </c>
      <c r="B229" s="38">
        <v>45566</v>
      </c>
      <c r="C229" s="29" t="s">
        <v>19</v>
      </c>
      <c r="D229" s="29" t="s">
        <v>49</v>
      </c>
      <c r="E229" s="36" t="s">
        <v>700</v>
      </c>
      <c r="F229" s="37" t="s">
        <v>701</v>
      </c>
      <c r="G229" s="37" t="s">
        <v>702</v>
      </c>
      <c r="H229" s="37">
        <v>15766740570</v>
      </c>
      <c r="I229" s="37" t="s">
        <v>24</v>
      </c>
      <c r="J229" s="47">
        <v>666.9</v>
      </c>
      <c r="K229" s="49">
        <v>0</v>
      </c>
      <c r="L229" s="49">
        <f t="shared" si="51"/>
        <v>666.9</v>
      </c>
      <c r="M229" s="47">
        <v>666.9</v>
      </c>
      <c r="N229" s="47">
        <f t="shared" si="62"/>
        <v>333.45</v>
      </c>
      <c r="O229" s="47">
        <f t="shared" si="63"/>
        <v>333.45</v>
      </c>
      <c r="P229" s="47">
        <f t="shared" si="61"/>
        <v>0</v>
      </c>
      <c r="Q229" s="57"/>
    </row>
    <row r="230" s="8" customFormat="1" ht="27" customHeight="1" spans="1:17">
      <c r="A230" s="34">
        <f t="shared" si="56"/>
        <v>227</v>
      </c>
      <c r="B230" s="38">
        <v>45566</v>
      </c>
      <c r="C230" s="29" t="s">
        <v>19</v>
      </c>
      <c r="D230" s="37" t="s">
        <v>25</v>
      </c>
      <c r="E230" s="36" t="s">
        <v>703</v>
      </c>
      <c r="F230" s="36" t="s">
        <v>704</v>
      </c>
      <c r="G230" s="37" t="s">
        <v>705</v>
      </c>
      <c r="H230" s="37">
        <v>13600425356</v>
      </c>
      <c r="I230" s="36" t="s">
        <v>24</v>
      </c>
      <c r="J230" s="47">
        <v>769.5</v>
      </c>
      <c r="K230" s="49">
        <v>2850</v>
      </c>
      <c r="L230" s="49">
        <f t="shared" si="51"/>
        <v>3619.5</v>
      </c>
      <c r="M230" s="49">
        <v>3619.5</v>
      </c>
      <c r="N230" s="47">
        <v>1000</v>
      </c>
      <c r="O230" s="47">
        <v>1000</v>
      </c>
      <c r="P230" s="47">
        <f t="shared" si="61"/>
        <v>1619.5</v>
      </c>
      <c r="Q230" s="49"/>
    </row>
    <row r="231" s="8" customFormat="1" ht="27" customHeight="1" spans="1:17">
      <c r="A231" s="34">
        <f t="shared" si="56"/>
        <v>228</v>
      </c>
      <c r="B231" s="38">
        <v>45566</v>
      </c>
      <c r="C231" s="29" t="s">
        <v>19</v>
      </c>
      <c r="D231" s="29" t="s">
        <v>49</v>
      </c>
      <c r="E231" s="36" t="s">
        <v>706</v>
      </c>
      <c r="F231" s="36" t="s">
        <v>707</v>
      </c>
      <c r="G231" s="37" t="s">
        <v>708</v>
      </c>
      <c r="H231" s="37">
        <v>13928234854</v>
      </c>
      <c r="I231" s="36" t="s">
        <v>24</v>
      </c>
      <c r="J231" s="47">
        <v>718.2</v>
      </c>
      <c r="K231" s="49">
        <v>0</v>
      </c>
      <c r="L231" s="49">
        <f t="shared" si="51"/>
        <v>718.2</v>
      </c>
      <c r="M231" s="49">
        <v>718.2</v>
      </c>
      <c r="N231" s="47">
        <f>M231/2</f>
        <v>359.1</v>
      </c>
      <c r="O231" s="47">
        <f>M231/2</f>
        <v>359.1</v>
      </c>
      <c r="P231" s="47">
        <f t="shared" si="61"/>
        <v>0</v>
      </c>
      <c r="Q231" s="49"/>
    </row>
    <row r="232" s="8" customFormat="1" ht="27" customHeight="1" spans="1:17">
      <c r="A232" s="34">
        <f t="shared" si="56"/>
        <v>229</v>
      </c>
      <c r="B232" s="38">
        <v>45566</v>
      </c>
      <c r="C232" s="29" t="s">
        <v>19</v>
      </c>
      <c r="D232" s="29" t="s">
        <v>157</v>
      </c>
      <c r="E232" s="36" t="s">
        <v>709</v>
      </c>
      <c r="F232" s="36" t="s">
        <v>710</v>
      </c>
      <c r="G232" s="37" t="s">
        <v>711</v>
      </c>
      <c r="H232" s="37">
        <v>13518070527</v>
      </c>
      <c r="I232" s="36" t="s">
        <v>24</v>
      </c>
      <c r="J232" s="47">
        <v>1231.2</v>
      </c>
      <c r="K232" s="49">
        <v>0</v>
      </c>
      <c r="L232" s="49">
        <f t="shared" si="51"/>
        <v>1231.2</v>
      </c>
      <c r="M232" s="49">
        <v>1231.2</v>
      </c>
      <c r="N232" s="47">
        <f>M232/2</f>
        <v>615.6</v>
      </c>
      <c r="O232" s="47">
        <f>M232/2</f>
        <v>615.6</v>
      </c>
      <c r="P232" s="47">
        <f t="shared" si="61"/>
        <v>0</v>
      </c>
      <c r="Q232" s="49"/>
    </row>
    <row r="233" s="6" customFormat="1" ht="27" customHeight="1" spans="1:17">
      <c r="A233" s="34">
        <f t="shared" si="56"/>
        <v>230</v>
      </c>
      <c r="B233" s="38">
        <v>45566</v>
      </c>
      <c r="C233" s="29" t="s">
        <v>19</v>
      </c>
      <c r="D233" s="29" t="s">
        <v>108</v>
      </c>
      <c r="E233" s="36" t="s">
        <v>712</v>
      </c>
      <c r="F233" s="36" t="s">
        <v>713</v>
      </c>
      <c r="G233" s="37" t="s">
        <v>714</v>
      </c>
      <c r="H233" s="37">
        <v>13798565073</v>
      </c>
      <c r="I233" s="36" t="s">
        <v>24</v>
      </c>
      <c r="J233" s="47">
        <v>769.5</v>
      </c>
      <c r="K233" s="49">
        <v>5800</v>
      </c>
      <c r="L233" s="49">
        <f t="shared" si="51"/>
        <v>6569.5</v>
      </c>
      <c r="M233" s="47">
        <v>6569.5</v>
      </c>
      <c r="N233" s="47">
        <v>1000</v>
      </c>
      <c r="O233" s="47">
        <v>1000</v>
      </c>
      <c r="P233" s="47">
        <f t="shared" si="61"/>
        <v>4569.5</v>
      </c>
      <c r="Q233" s="58"/>
    </row>
    <row r="234" s="7" customFormat="1" ht="27" customHeight="1" spans="1:17">
      <c r="A234" s="34">
        <f t="shared" si="56"/>
        <v>231</v>
      </c>
      <c r="B234" s="38">
        <v>45566</v>
      </c>
      <c r="C234" s="29" t="s">
        <v>19</v>
      </c>
      <c r="D234" s="29" t="s">
        <v>25</v>
      </c>
      <c r="E234" s="36" t="s">
        <v>715</v>
      </c>
      <c r="F234" s="36" t="s">
        <v>716</v>
      </c>
      <c r="G234" s="37" t="s">
        <v>717</v>
      </c>
      <c r="H234" s="37">
        <v>13714965893</v>
      </c>
      <c r="I234" s="36" t="s">
        <v>24</v>
      </c>
      <c r="J234" s="47">
        <v>923.4</v>
      </c>
      <c r="K234" s="49">
        <v>2010</v>
      </c>
      <c r="L234" s="49">
        <f t="shared" si="51"/>
        <v>2933.4</v>
      </c>
      <c r="M234" s="47">
        <v>2933.4</v>
      </c>
      <c r="N234" s="47">
        <v>1000</v>
      </c>
      <c r="O234" s="47">
        <v>1000</v>
      </c>
      <c r="P234" s="47">
        <f t="shared" si="61"/>
        <v>933.4</v>
      </c>
      <c r="Q234" s="29"/>
    </row>
    <row r="235" s="7" customFormat="1" ht="27" customHeight="1" spans="1:17">
      <c r="A235" s="34">
        <f t="shared" si="56"/>
        <v>232</v>
      </c>
      <c r="B235" s="38">
        <v>45566</v>
      </c>
      <c r="C235" s="29" t="s">
        <v>19</v>
      </c>
      <c r="D235" s="29" t="s">
        <v>200</v>
      </c>
      <c r="E235" s="36" t="s">
        <v>718</v>
      </c>
      <c r="F235" s="36" t="s">
        <v>719</v>
      </c>
      <c r="G235" s="37" t="s">
        <v>720</v>
      </c>
      <c r="H235" s="37">
        <v>18166225087</v>
      </c>
      <c r="I235" s="36" t="s">
        <v>24</v>
      </c>
      <c r="J235" s="47">
        <v>1385.1</v>
      </c>
      <c r="K235" s="49">
        <v>2430</v>
      </c>
      <c r="L235" s="49">
        <f t="shared" si="51"/>
        <v>3815.1</v>
      </c>
      <c r="M235" s="47">
        <v>3815.1</v>
      </c>
      <c r="N235" s="47">
        <v>1000</v>
      </c>
      <c r="O235" s="47">
        <v>1000</v>
      </c>
      <c r="P235" s="47">
        <f t="shared" si="61"/>
        <v>1815.1</v>
      </c>
      <c r="Q235" s="29"/>
    </row>
    <row r="236" s="7" customFormat="1" ht="27" customHeight="1" spans="1:17">
      <c r="A236" s="34">
        <f t="shared" si="56"/>
        <v>233</v>
      </c>
      <c r="B236" s="38">
        <v>45566</v>
      </c>
      <c r="C236" s="29" t="s">
        <v>19</v>
      </c>
      <c r="D236" s="29" t="s">
        <v>108</v>
      </c>
      <c r="E236" s="36" t="s">
        <v>721</v>
      </c>
      <c r="F236" s="36" t="s">
        <v>722</v>
      </c>
      <c r="G236" s="37" t="s">
        <v>723</v>
      </c>
      <c r="H236" s="37">
        <v>13798565073</v>
      </c>
      <c r="I236" s="36" t="s">
        <v>24</v>
      </c>
      <c r="J236" s="47">
        <v>2000.7</v>
      </c>
      <c r="K236" s="49">
        <v>0</v>
      </c>
      <c r="L236" s="49">
        <f t="shared" si="51"/>
        <v>2000.7</v>
      </c>
      <c r="M236" s="47">
        <v>2000.7</v>
      </c>
      <c r="N236" s="47">
        <v>1000</v>
      </c>
      <c r="O236" s="47">
        <v>1000</v>
      </c>
      <c r="P236" s="47">
        <f t="shared" si="61"/>
        <v>0.700000000000045</v>
      </c>
      <c r="Q236" s="29"/>
    </row>
    <row r="237" s="7" customFormat="1" ht="27" customHeight="1" spans="1:17">
      <c r="A237" s="34">
        <f t="shared" si="56"/>
        <v>234</v>
      </c>
      <c r="B237" s="38">
        <v>45566</v>
      </c>
      <c r="C237" s="29" t="s">
        <v>19</v>
      </c>
      <c r="D237" s="29" t="s">
        <v>108</v>
      </c>
      <c r="E237" s="36" t="s">
        <v>724</v>
      </c>
      <c r="F237" s="36" t="s">
        <v>725</v>
      </c>
      <c r="G237" s="37" t="s">
        <v>723</v>
      </c>
      <c r="H237" s="37">
        <v>13798565073</v>
      </c>
      <c r="I237" s="36" t="s">
        <v>24</v>
      </c>
      <c r="J237" s="47">
        <v>1795.5</v>
      </c>
      <c r="K237" s="49">
        <v>0</v>
      </c>
      <c r="L237" s="49">
        <f t="shared" si="51"/>
        <v>1795.5</v>
      </c>
      <c r="M237" s="47">
        <v>1795.5</v>
      </c>
      <c r="N237" s="47">
        <f>M237/2</f>
        <v>897.75</v>
      </c>
      <c r="O237" s="47">
        <f>M237/2</f>
        <v>897.75</v>
      </c>
      <c r="P237" s="47">
        <f t="shared" si="61"/>
        <v>0</v>
      </c>
      <c r="Q237" s="29"/>
    </row>
    <row r="238" s="7" customFormat="1" ht="27" customHeight="1" spans="1:17">
      <c r="A238" s="34">
        <f t="shared" si="56"/>
        <v>235</v>
      </c>
      <c r="B238" s="38">
        <v>45566</v>
      </c>
      <c r="C238" s="29" t="s">
        <v>19</v>
      </c>
      <c r="D238" s="29" t="s">
        <v>108</v>
      </c>
      <c r="E238" s="36" t="s">
        <v>726</v>
      </c>
      <c r="F238" s="36" t="s">
        <v>727</v>
      </c>
      <c r="G238" s="37" t="s">
        <v>728</v>
      </c>
      <c r="H238" s="37">
        <v>13682305031</v>
      </c>
      <c r="I238" s="36" t="s">
        <v>24</v>
      </c>
      <c r="J238" s="47">
        <v>1487.7</v>
      </c>
      <c r="K238" s="49">
        <v>3165</v>
      </c>
      <c r="L238" s="49">
        <f t="shared" si="51"/>
        <v>4652.7</v>
      </c>
      <c r="M238" s="47">
        <v>4652.7</v>
      </c>
      <c r="N238" s="47">
        <v>1000</v>
      </c>
      <c r="O238" s="47">
        <v>1000</v>
      </c>
      <c r="P238" s="47">
        <f t="shared" si="61"/>
        <v>2652.7</v>
      </c>
      <c r="Q238" s="29"/>
    </row>
    <row r="239" s="7" customFormat="1" ht="27" customHeight="1" spans="1:17">
      <c r="A239" s="34">
        <f t="shared" si="56"/>
        <v>236</v>
      </c>
      <c r="B239" s="38">
        <v>45566</v>
      </c>
      <c r="C239" s="29" t="s">
        <v>19</v>
      </c>
      <c r="D239" s="29" t="s">
        <v>25</v>
      </c>
      <c r="E239" s="36" t="s">
        <v>729</v>
      </c>
      <c r="F239" s="36" t="s">
        <v>730</v>
      </c>
      <c r="G239" s="37" t="s">
        <v>731</v>
      </c>
      <c r="H239" s="37">
        <v>15812618818</v>
      </c>
      <c r="I239" s="36" t="s">
        <v>24</v>
      </c>
      <c r="J239" s="47">
        <v>666.9</v>
      </c>
      <c r="K239" s="49">
        <v>1848.3</v>
      </c>
      <c r="L239" s="49">
        <f t="shared" si="51"/>
        <v>2515.2</v>
      </c>
      <c r="M239" s="47">
        <v>2515.2</v>
      </c>
      <c r="N239" s="47">
        <v>1000</v>
      </c>
      <c r="O239" s="47">
        <v>1000</v>
      </c>
      <c r="P239" s="47">
        <f t="shared" si="61"/>
        <v>515.2</v>
      </c>
      <c r="Q239" s="29"/>
    </row>
    <row r="240" s="7" customFormat="1" ht="27" customHeight="1" spans="1:17">
      <c r="A240" s="34">
        <f t="shared" si="56"/>
        <v>237</v>
      </c>
      <c r="B240" s="38">
        <v>45566</v>
      </c>
      <c r="C240" s="29" t="s">
        <v>19</v>
      </c>
      <c r="D240" s="29" t="s">
        <v>25</v>
      </c>
      <c r="E240" s="36" t="s">
        <v>732</v>
      </c>
      <c r="F240" s="36" t="s">
        <v>733</v>
      </c>
      <c r="G240" s="37" t="s">
        <v>734</v>
      </c>
      <c r="H240" s="37">
        <v>18923869143</v>
      </c>
      <c r="I240" s="36" t="s">
        <v>24</v>
      </c>
      <c r="J240" s="47">
        <v>1231.2</v>
      </c>
      <c r="K240" s="49">
        <v>1550</v>
      </c>
      <c r="L240" s="49">
        <f t="shared" si="51"/>
        <v>2781.2</v>
      </c>
      <c r="M240" s="47">
        <v>2781.2</v>
      </c>
      <c r="N240" s="47">
        <v>1000</v>
      </c>
      <c r="O240" s="47">
        <v>1000</v>
      </c>
      <c r="P240" s="47">
        <f t="shared" si="61"/>
        <v>781.2</v>
      </c>
      <c r="Q240" s="56"/>
    </row>
    <row r="241" s="7" customFormat="1" ht="27" customHeight="1" spans="1:17">
      <c r="A241" s="34">
        <f t="shared" si="56"/>
        <v>238</v>
      </c>
      <c r="B241" s="38">
        <v>45566</v>
      </c>
      <c r="C241" s="29" t="s">
        <v>19</v>
      </c>
      <c r="D241" s="29" t="s">
        <v>25</v>
      </c>
      <c r="E241" s="36" t="s">
        <v>735</v>
      </c>
      <c r="F241" s="36" t="s">
        <v>736</v>
      </c>
      <c r="G241" s="37" t="s">
        <v>737</v>
      </c>
      <c r="H241" s="37">
        <v>15818188073</v>
      </c>
      <c r="I241" s="36" t="s">
        <v>24</v>
      </c>
      <c r="J241" s="47">
        <v>1590.3</v>
      </c>
      <c r="K241" s="49">
        <v>1010</v>
      </c>
      <c r="L241" s="49">
        <f t="shared" si="51"/>
        <v>2600.3</v>
      </c>
      <c r="M241" s="47">
        <v>2600.3</v>
      </c>
      <c r="N241" s="47">
        <v>1000</v>
      </c>
      <c r="O241" s="47">
        <v>1000</v>
      </c>
      <c r="P241" s="47">
        <f t="shared" si="61"/>
        <v>600.3</v>
      </c>
      <c r="Q241" s="29"/>
    </row>
    <row r="242" s="7" customFormat="1" ht="27" customHeight="1" spans="1:17">
      <c r="A242" s="34">
        <f t="shared" si="56"/>
        <v>239</v>
      </c>
      <c r="B242" s="38">
        <v>45566</v>
      </c>
      <c r="C242" s="29" t="s">
        <v>19</v>
      </c>
      <c r="D242" s="29" t="s">
        <v>108</v>
      </c>
      <c r="E242" s="36" t="s">
        <v>738</v>
      </c>
      <c r="F242" s="36" t="s">
        <v>739</v>
      </c>
      <c r="G242" s="37" t="s">
        <v>740</v>
      </c>
      <c r="H242" s="37">
        <v>18142671650</v>
      </c>
      <c r="I242" s="36" t="s">
        <v>24</v>
      </c>
      <c r="J242" s="47">
        <v>974.7</v>
      </c>
      <c r="K242" s="49">
        <v>1133.45</v>
      </c>
      <c r="L242" s="49">
        <f t="shared" si="51"/>
        <v>2108.15</v>
      </c>
      <c r="M242" s="47">
        <v>2108.15</v>
      </c>
      <c r="N242" s="47">
        <v>1000</v>
      </c>
      <c r="O242" s="47">
        <v>1000</v>
      </c>
      <c r="P242" s="47">
        <f t="shared" si="61"/>
        <v>108.15</v>
      </c>
      <c r="Q242" s="56"/>
    </row>
    <row r="243" s="7" customFormat="1" ht="27" customHeight="1" spans="1:17">
      <c r="A243" s="34">
        <f t="shared" si="56"/>
        <v>240</v>
      </c>
      <c r="B243" s="38">
        <v>45566</v>
      </c>
      <c r="C243" s="29" t="s">
        <v>19</v>
      </c>
      <c r="D243" s="29" t="s">
        <v>20</v>
      </c>
      <c r="E243" s="36" t="s">
        <v>741</v>
      </c>
      <c r="F243" s="36" t="s">
        <v>742</v>
      </c>
      <c r="G243" s="37" t="s">
        <v>743</v>
      </c>
      <c r="H243" s="37">
        <v>13590133123</v>
      </c>
      <c r="I243" s="36" t="s">
        <v>24</v>
      </c>
      <c r="J243" s="47">
        <v>666.9</v>
      </c>
      <c r="K243" s="49">
        <v>2200</v>
      </c>
      <c r="L243" s="49">
        <f t="shared" si="51"/>
        <v>2866.9</v>
      </c>
      <c r="M243" s="47">
        <v>2866.9</v>
      </c>
      <c r="N243" s="47">
        <v>1000</v>
      </c>
      <c r="O243" s="47">
        <v>1000</v>
      </c>
      <c r="P243" s="47">
        <f t="shared" si="61"/>
        <v>866.9</v>
      </c>
      <c r="Q243" s="29"/>
    </row>
    <row r="244" s="7" customFormat="1" ht="27" customHeight="1" spans="1:17">
      <c r="A244" s="34">
        <f t="shared" si="56"/>
        <v>241</v>
      </c>
      <c r="B244" s="38">
        <v>45566</v>
      </c>
      <c r="C244" s="29" t="s">
        <v>19</v>
      </c>
      <c r="D244" s="29" t="s">
        <v>49</v>
      </c>
      <c r="E244" s="36" t="s">
        <v>744</v>
      </c>
      <c r="F244" s="36" t="s">
        <v>745</v>
      </c>
      <c r="G244" s="37" t="s">
        <v>746</v>
      </c>
      <c r="H244" s="37">
        <v>13554791233</v>
      </c>
      <c r="I244" s="36" t="s">
        <v>24</v>
      </c>
      <c r="J244" s="47">
        <v>718.2</v>
      </c>
      <c r="K244" s="49">
        <v>0</v>
      </c>
      <c r="L244" s="49">
        <f t="shared" si="51"/>
        <v>718.2</v>
      </c>
      <c r="M244" s="47">
        <v>718.2</v>
      </c>
      <c r="N244" s="47">
        <f t="shared" ref="N244:N247" si="64">M244/2</f>
        <v>359.1</v>
      </c>
      <c r="O244" s="47">
        <f t="shared" ref="O244:O247" si="65">M244/2</f>
        <v>359.1</v>
      </c>
      <c r="P244" s="47">
        <f t="shared" si="61"/>
        <v>0</v>
      </c>
      <c r="Q244" s="29"/>
    </row>
    <row r="245" s="7" customFormat="1" ht="27" customHeight="1" spans="1:17">
      <c r="A245" s="34">
        <f t="shared" si="56"/>
        <v>242</v>
      </c>
      <c r="B245" s="38">
        <v>45566</v>
      </c>
      <c r="C245" s="29" t="s">
        <v>19</v>
      </c>
      <c r="D245" s="29" t="s">
        <v>25</v>
      </c>
      <c r="E245" s="36" t="s">
        <v>747</v>
      </c>
      <c r="F245" s="36" t="s">
        <v>748</v>
      </c>
      <c r="G245" s="37" t="s">
        <v>749</v>
      </c>
      <c r="H245" s="37">
        <v>13590188225</v>
      </c>
      <c r="I245" s="36" t="s">
        <v>24</v>
      </c>
      <c r="J245" s="47">
        <v>1539</v>
      </c>
      <c r="K245" s="49">
        <v>0</v>
      </c>
      <c r="L245" s="49">
        <f t="shared" si="51"/>
        <v>1539</v>
      </c>
      <c r="M245" s="47">
        <v>1539</v>
      </c>
      <c r="N245" s="47">
        <f t="shared" si="64"/>
        <v>769.5</v>
      </c>
      <c r="O245" s="47">
        <f t="shared" si="65"/>
        <v>769.5</v>
      </c>
      <c r="P245" s="47">
        <f t="shared" si="61"/>
        <v>0</v>
      </c>
      <c r="Q245" s="56"/>
    </row>
    <row r="246" s="7" customFormat="1" ht="27" customHeight="1" spans="1:17">
      <c r="A246" s="34">
        <f t="shared" si="56"/>
        <v>243</v>
      </c>
      <c r="B246" s="38">
        <v>45566</v>
      </c>
      <c r="C246" s="29" t="s">
        <v>19</v>
      </c>
      <c r="D246" s="29" t="s">
        <v>108</v>
      </c>
      <c r="E246" s="36" t="s">
        <v>750</v>
      </c>
      <c r="F246" s="36" t="s">
        <v>751</v>
      </c>
      <c r="G246" s="37" t="s">
        <v>752</v>
      </c>
      <c r="H246" s="37">
        <v>13798565073</v>
      </c>
      <c r="I246" s="36" t="s">
        <v>24</v>
      </c>
      <c r="J246" s="47">
        <v>3488.4</v>
      </c>
      <c r="K246" s="49">
        <v>0</v>
      </c>
      <c r="L246" s="49">
        <f t="shared" si="51"/>
        <v>3488.4</v>
      </c>
      <c r="M246" s="47">
        <v>3488.4</v>
      </c>
      <c r="N246" s="47">
        <v>1000</v>
      </c>
      <c r="O246" s="47">
        <v>1000</v>
      </c>
      <c r="P246" s="47">
        <f t="shared" si="61"/>
        <v>1488.4</v>
      </c>
      <c r="Q246" s="29"/>
    </row>
    <row r="247" s="7" customFormat="1" ht="27" customHeight="1" spans="1:17">
      <c r="A247" s="34">
        <f t="shared" si="56"/>
        <v>244</v>
      </c>
      <c r="B247" s="38">
        <v>45566</v>
      </c>
      <c r="C247" s="29" t="s">
        <v>19</v>
      </c>
      <c r="D247" s="29" t="s">
        <v>200</v>
      </c>
      <c r="E247" s="36" t="s">
        <v>753</v>
      </c>
      <c r="F247" s="36" t="s">
        <v>754</v>
      </c>
      <c r="G247" s="37" t="s">
        <v>755</v>
      </c>
      <c r="H247" s="37">
        <v>15118133183</v>
      </c>
      <c r="I247" s="36" t="s">
        <v>24</v>
      </c>
      <c r="J247" s="47">
        <v>1898.1</v>
      </c>
      <c r="K247" s="49">
        <v>0</v>
      </c>
      <c r="L247" s="49">
        <f t="shared" si="51"/>
        <v>1898.1</v>
      </c>
      <c r="M247" s="47">
        <v>1898.1</v>
      </c>
      <c r="N247" s="47">
        <f t="shared" si="64"/>
        <v>949.05</v>
      </c>
      <c r="O247" s="47">
        <f t="shared" si="65"/>
        <v>949.05</v>
      </c>
      <c r="P247" s="47">
        <f t="shared" si="61"/>
        <v>0</v>
      </c>
      <c r="Q247" s="29"/>
    </row>
    <row r="248" s="7" customFormat="1" ht="27" customHeight="1" spans="1:17">
      <c r="A248" s="34">
        <f t="shared" si="56"/>
        <v>245</v>
      </c>
      <c r="B248" s="38">
        <v>45566</v>
      </c>
      <c r="C248" s="29" t="s">
        <v>19</v>
      </c>
      <c r="D248" s="29" t="s">
        <v>49</v>
      </c>
      <c r="E248" s="36" t="s">
        <v>756</v>
      </c>
      <c r="F248" s="36" t="s">
        <v>757</v>
      </c>
      <c r="G248" s="37" t="s">
        <v>758</v>
      </c>
      <c r="H248" s="37">
        <v>18025445035</v>
      </c>
      <c r="I248" s="36" t="s">
        <v>24</v>
      </c>
      <c r="J248" s="47">
        <v>615.6</v>
      </c>
      <c r="K248" s="49">
        <v>2276</v>
      </c>
      <c r="L248" s="49">
        <f t="shared" si="51"/>
        <v>2891.6</v>
      </c>
      <c r="M248" s="47">
        <v>2891.6</v>
      </c>
      <c r="N248" s="47">
        <v>1000</v>
      </c>
      <c r="O248" s="47">
        <v>1000</v>
      </c>
      <c r="P248" s="47">
        <f t="shared" si="61"/>
        <v>891.6</v>
      </c>
      <c r="Q248" s="29"/>
    </row>
    <row r="249" s="7" customFormat="1" ht="27" customHeight="1" spans="1:17">
      <c r="A249" s="34">
        <f t="shared" si="56"/>
        <v>246</v>
      </c>
      <c r="B249" s="38">
        <v>45566</v>
      </c>
      <c r="C249" s="29" t="s">
        <v>19</v>
      </c>
      <c r="D249" s="29" t="s">
        <v>108</v>
      </c>
      <c r="E249" s="36" t="s">
        <v>759</v>
      </c>
      <c r="F249" s="36" t="s">
        <v>760</v>
      </c>
      <c r="G249" s="37" t="s">
        <v>761</v>
      </c>
      <c r="H249" s="37">
        <v>13713879685</v>
      </c>
      <c r="I249" s="36" t="s">
        <v>24</v>
      </c>
      <c r="J249" s="47">
        <v>769.5</v>
      </c>
      <c r="K249" s="49">
        <v>0</v>
      </c>
      <c r="L249" s="49">
        <f t="shared" si="51"/>
        <v>769.5</v>
      </c>
      <c r="M249" s="47">
        <v>769.5</v>
      </c>
      <c r="N249" s="47">
        <f t="shared" ref="N249:N252" si="66">M249/2</f>
        <v>384.75</v>
      </c>
      <c r="O249" s="47">
        <f t="shared" ref="O249:O252" si="67">M249/2</f>
        <v>384.75</v>
      </c>
      <c r="P249" s="47">
        <f t="shared" si="61"/>
        <v>0</v>
      </c>
      <c r="Q249" s="29"/>
    </row>
    <row r="250" s="7" customFormat="1" ht="27" customHeight="1" spans="1:17">
      <c r="A250" s="34">
        <f t="shared" si="56"/>
        <v>247</v>
      </c>
      <c r="B250" s="38">
        <v>45566</v>
      </c>
      <c r="C250" s="29" t="s">
        <v>19</v>
      </c>
      <c r="D250" s="29" t="s">
        <v>25</v>
      </c>
      <c r="E250" s="36" t="s">
        <v>762</v>
      </c>
      <c r="F250" s="36" t="s">
        <v>763</v>
      </c>
      <c r="G250" s="37" t="s">
        <v>764</v>
      </c>
      <c r="H250" s="37">
        <v>13652358279</v>
      </c>
      <c r="I250" s="36" t="s">
        <v>24</v>
      </c>
      <c r="J250" s="47">
        <v>153.9</v>
      </c>
      <c r="K250" s="49">
        <v>400</v>
      </c>
      <c r="L250" s="49">
        <f t="shared" si="51"/>
        <v>553.9</v>
      </c>
      <c r="M250" s="47">
        <v>553.9</v>
      </c>
      <c r="N250" s="47">
        <f t="shared" si="66"/>
        <v>276.95</v>
      </c>
      <c r="O250" s="47">
        <f t="shared" si="67"/>
        <v>276.95</v>
      </c>
      <c r="P250" s="47">
        <f t="shared" si="61"/>
        <v>0</v>
      </c>
      <c r="Q250" s="29"/>
    </row>
    <row r="251" s="7" customFormat="1" ht="27" customHeight="1" spans="1:17">
      <c r="A251" s="34">
        <f t="shared" si="56"/>
        <v>248</v>
      </c>
      <c r="B251" s="38">
        <v>45566</v>
      </c>
      <c r="C251" s="29" t="s">
        <v>19</v>
      </c>
      <c r="D251" s="29" t="s">
        <v>25</v>
      </c>
      <c r="E251" s="36" t="s">
        <v>765</v>
      </c>
      <c r="F251" s="36" t="s">
        <v>763</v>
      </c>
      <c r="G251" s="37" t="s">
        <v>764</v>
      </c>
      <c r="H251" s="37">
        <v>13652358279</v>
      </c>
      <c r="I251" s="36" t="s">
        <v>24</v>
      </c>
      <c r="J251" s="47">
        <v>359.1</v>
      </c>
      <c r="K251" s="49">
        <v>0</v>
      </c>
      <c r="L251" s="49">
        <f t="shared" ref="L251:L298" si="68">K251+J251</f>
        <v>359.1</v>
      </c>
      <c r="M251" s="47">
        <v>359.1</v>
      </c>
      <c r="N251" s="47">
        <f t="shared" si="66"/>
        <v>179.55</v>
      </c>
      <c r="O251" s="47">
        <f t="shared" si="67"/>
        <v>179.55</v>
      </c>
      <c r="P251" s="47">
        <f t="shared" si="61"/>
        <v>0</v>
      </c>
      <c r="Q251" s="29"/>
    </row>
    <row r="252" s="7" customFormat="1" ht="27" customHeight="1" spans="1:17">
      <c r="A252" s="34">
        <f t="shared" si="56"/>
        <v>249</v>
      </c>
      <c r="B252" s="38">
        <v>45566</v>
      </c>
      <c r="C252" s="29" t="s">
        <v>19</v>
      </c>
      <c r="D252" s="29" t="s">
        <v>25</v>
      </c>
      <c r="E252" s="36" t="s">
        <v>766</v>
      </c>
      <c r="F252" s="36" t="s">
        <v>767</v>
      </c>
      <c r="G252" s="37" t="s">
        <v>768</v>
      </c>
      <c r="H252" s="37">
        <v>18929316112</v>
      </c>
      <c r="I252" s="36" t="s">
        <v>24</v>
      </c>
      <c r="J252" s="47">
        <v>1641.6</v>
      </c>
      <c r="K252" s="49">
        <v>0</v>
      </c>
      <c r="L252" s="49">
        <f t="shared" si="68"/>
        <v>1641.6</v>
      </c>
      <c r="M252" s="47">
        <v>1641.6</v>
      </c>
      <c r="N252" s="47">
        <f t="shared" si="66"/>
        <v>820.8</v>
      </c>
      <c r="O252" s="47">
        <f t="shared" si="67"/>
        <v>820.8</v>
      </c>
      <c r="P252" s="47">
        <f t="shared" si="61"/>
        <v>0</v>
      </c>
      <c r="Q252" s="29"/>
    </row>
    <row r="253" s="7" customFormat="1" ht="27" customHeight="1" spans="1:17">
      <c r="A253" s="34">
        <f t="shared" si="56"/>
        <v>250</v>
      </c>
      <c r="B253" s="38">
        <v>45566</v>
      </c>
      <c r="C253" s="29" t="s">
        <v>19</v>
      </c>
      <c r="D253" s="29" t="s">
        <v>108</v>
      </c>
      <c r="E253" s="36" t="s">
        <v>769</v>
      </c>
      <c r="F253" s="36" t="s">
        <v>770</v>
      </c>
      <c r="G253" s="37" t="s">
        <v>771</v>
      </c>
      <c r="H253" s="37">
        <v>18682106762</v>
      </c>
      <c r="I253" s="36" t="s">
        <v>24</v>
      </c>
      <c r="J253" s="47">
        <v>2718.9</v>
      </c>
      <c r="K253" s="49">
        <v>0</v>
      </c>
      <c r="L253" s="49">
        <f t="shared" si="68"/>
        <v>2718.9</v>
      </c>
      <c r="M253" s="47">
        <v>2718.9</v>
      </c>
      <c r="N253" s="47">
        <v>1000</v>
      </c>
      <c r="O253" s="47">
        <v>1000</v>
      </c>
      <c r="P253" s="47">
        <f t="shared" si="61"/>
        <v>718.9</v>
      </c>
      <c r="Q253" s="56"/>
    </row>
    <row r="254" s="7" customFormat="1" ht="27" customHeight="1" spans="1:17">
      <c r="A254" s="34">
        <f t="shared" si="56"/>
        <v>251</v>
      </c>
      <c r="B254" s="38">
        <v>45566</v>
      </c>
      <c r="C254" s="29" t="s">
        <v>19</v>
      </c>
      <c r="D254" s="29" t="s">
        <v>49</v>
      </c>
      <c r="E254" s="36" t="s">
        <v>772</v>
      </c>
      <c r="F254" s="36" t="s">
        <v>773</v>
      </c>
      <c r="G254" s="37" t="s">
        <v>774</v>
      </c>
      <c r="H254" s="37">
        <v>13076967127</v>
      </c>
      <c r="I254" s="36" t="s">
        <v>24</v>
      </c>
      <c r="J254" s="47">
        <v>1026</v>
      </c>
      <c r="K254" s="49">
        <v>0</v>
      </c>
      <c r="L254" s="49">
        <f t="shared" si="68"/>
        <v>1026</v>
      </c>
      <c r="M254" s="47">
        <v>1026</v>
      </c>
      <c r="N254" s="47">
        <f t="shared" ref="N254:N260" si="69">M254/2</f>
        <v>513</v>
      </c>
      <c r="O254" s="47">
        <f t="shared" ref="O254:O260" si="70">M254/2</f>
        <v>513</v>
      </c>
      <c r="P254" s="47">
        <f t="shared" si="61"/>
        <v>0</v>
      </c>
      <c r="Q254" s="29"/>
    </row>
    <row r="255" s="7" customFormat="1" ht="27" customHeight="1" spans="1:17">
      <c r="A255" s="34">
        <f t="shared" si="56"/>
        <v>252</v>
      </c>
      <c r="B255" s="38">
        <v>45566</v>
      </c>
      <c r="C255" s="29" t="s">
        <v>19</v>
      </c>
      <c r="D255" s="29" t="s">
        <v>25</v>
      </c>
      <c r="E255" s="36" t="s">
        <v>775</v>
      </c>
      <c r="F255" s="36" t="s">
        <v>776</v>
      </c>
      <c r="G255" s="37" t="s">
        <v>777</v>
      </c>
      <c r="H255" s="37">
        <v>15775018993</v>
      </c>
      <c r="I255" s="36" t="s">
        <v>24</v>
      </c>
      <c r="J255" s="47">
        <v>1231.2</v>
      </c>
      <c r="K255" s="49">
        <v>1300</v>
      </c>
      <c r="L255" s="49">
        <f t="shared" si="68"/>
        <v>2531.2</v>
      </c>
      <c r="M255" s="47">
        <v>2531.2</v>
      </c>
      <c r="N255" s="47">
        <v>1000</v>
      </c>
      <c r="O255" s="47">
        <v>1000</v>
      </c>
      <c r="P255" s="47">
        <f t="shared" si="61"/>
        <v>531.2</v>
      </c>
      <c r="Q255" s="29"/>
    </row>
    <row r="256" s="7" customFormat="1" ht="27" customHeight="1" spans="1:17">
      <c r="A256" s="34">
        <f t="shared" si="56"/>
        <v>253</v>
      </c>
      <c r="B256" s="38">
        <v>45566</v>
      </c>
      <c r="C256" s="29" t="s">
        <v>19</v>
      </c>
      <c r="D256" s="29" t="s">
        <v>20</v>
      </c>
      <c r="E256" s="36" t="s">
        <v>778</v>
      </c>
      <c r="F256" s="36" t="s">
        <v>779</v>
      </c>
      <c r="G256" s="37" t="s">
        <v>780</v>
      </c>
      <c r="H256" s="37">
        <v>13642994898</v>
      </c>
      <c r="I256" s="36" t="s">
        <v>24</v>
      </c>
      <c r="J256" s="47">
        <v>769.5</v>
      </c>
      <c r="K256" s="49">
        <v>1086.25</v>
      </c>
      <c r="L256" s="49">
        <f t="shared" si="68"/>
        <v>1855.75</v>
      </c>
      <c r="M256" s="47">
        <v>1855.75</v>
      </c>
      <c r="N256" s="47">
        <f t="shared" si="69"/>
        <v>927.875</v>
      </c>
      <c r="O256" s="47">
        <f t="shared" si="70"/>
        <v>927.875</v>
      </c>
      <c r="P256" s="47">
        <f t="shared" si="61"/>
        <v>0</v>
      </c>
      <c r="Q256" s="29"/>
    </row>
    <row r="257" s="7" customFormat="1" ht="27" customHeight="1" spans="1:17">
      <c r="A257" s="34">
        <f t="shared" si="56"/>
        <v>254</v>
      </c>
      <c r="B257" s="38">
        <v>45566</v>
      </c>
      <c r="C257" s="29" t="s">
        <v>19</v>
      </c>
      <c r="D257" s="29" t="s">
        <v>25</v>
      </c>
      <c r="E257" s="36" t="s">
        <v>164</v>
      </c>
      <c r="F257" s="36" t="s">
        <v>781</v>
      </c>
      <c r="G257" s="37" t="s">
        <v>782</v>
      </c>
      <c r="H257" s="37">
        <v>13480805943</v>
      </c>
      <c r="I257" s="36" t="s">
        <v>24</v>
      </c>
      <c r="J257" s="47">
        <v>307.8</v>
      </c>
      <c r="K257" s="49">
        <v>1300</v>
      </c>
      <c r="L257" s="49">
        <f t="shared" si="68"/>
        <v>1607.8</v>
      </c>
      <c r="M257" s="47">
        <v>1607.8</v>
      </c>
      <c r="N257" s="47">
        <f t="shared" si="69"/>
        <v>803.9</v>
      </c>
      <c r="O257" s="47">
        <f t="shared" si="70"/>
        <v>803.9</v>
      </c>
      <c r="P257" s="47">
        <f t="shared" si="61"/>
        <v>0</v>
      </c>
      <c r="Q257" s="29"/>
    </row>
    <row r="258" s="7" customFormat="1" ht="27" customHeight="1" spans="1:17">
      <c r="A258" s="34">
        <f t="shared" si="56"/>
        <v>255</v>
      </c>
      <c r="B258" s="38">
        <v>45566</v>
      </c>
      <c r="C258" s="29" t="s">
        <v>19</v>
      </c>
      <c r="D258" s="29" t="s">
        <v>29</v>
      </c>
      <c r="E258" s="36" t="s">
        <v>783</v>
      </c>
      <c r="F258" s="36" t="s">
        <v>784</v>
      </c>
      <c r="G258" s="37" t="s">
        <v>785</v>
      </c>
      <c r="H258" s="37">
        <v>15118097116</v>
      </c>
      <c r="I258" s="36" t="s">
        <v>24</v>
      </c>
      <c r="J258" s="47">
        <v>615.6</v>
      </c>
      <c r="K258" s="49">
        <v>1268.4</v>
      </c>
      <c r="L258" s="49">
        <f t="shared" si="68"/>
        <v>1884</v>
      </c>
      <c r="M258" s="47">
        <v>1884</v>
      </c>
      <c r="N258" s="47">
        <f t="shared" si="69"/>
        <v>942</v>
      </c>
      <c r="O258" s="47">
        <f t="shared" si="70"/>
        <v>942</v>
      </c>
      <c r="P258" s="47">
        <f t="shared" si="61"/>
        <v>0</v>
      </c>
      <c r="Q258" s="29"/>
    </row>
    <row r="259" s="7" customFormat="1" ht="27" customHeight="1" spans="1:17">
      <c r="A259" s="34">
        <f t="shared" si="56"/>
        <v>256</v>
      </c>
      <c r="B259" s="38">
        <v>45566</v>
      </c>
      <c r="C259" s="29" t="s">
        <v>19</v>
      </c>
      <c r="D259" s="29" t="s">
        <v>29</v>
      </c>
      <c r="E259" s="36" t="s">
        <v>786</v>
      </c>
      <c r="F259" s="36" t="s">
        <v>787</v>
      </c>
      <c r="G259" s="37" t="s">
        <v>788</v>
      </c>
      <c r="H259" s="37">
        <v>13265691632</v>
      </c>
      <c r="I259" s="36" t="s">
        <v>24</v>
      </c>
      <c r="J259" s="47">
        <v>153.9</v>
      </c>
      <c r="K259" s="49">
        <v>1580</v>
      </c>
      <c r="L259" s="49">
        <f t="shared" si="68"/>
        <v>1733.9</v>
      </c>
      <c r="M259" s="47">
        <v>1733.9</v>
      </c>
      <c r="N259" s="47">
        <f t="shared" si="69"/>
        <v>866.95</v>
      </c>
      <c r="O259" s="47">
        <f t="shared" si="70"/>
        <v>866.95</v>
      </c>
      <c r="P259" s="47">
        <f t="shared" si="61"/>
        <v>0</v>
      </c>
      <c r="Q259" s="29"/>
    </row>
    <row r="260" s="7" customFormat="1" ht="27" customHeight="1" spans="1:17">
      <c r="A260" s="34">
        <f t="shared" si="56"/>
        <v>257</v>
      </c>
      <c r="B260" s="38">
        <v>45597</v>
      </c>
      <c r="C260" s="29" t="s">
        <v>19</v>
      </c>
      <c r="D260" s="29" t="s">
        <v>108</v>
      </c>
      <c r="E260" s="36" t="s">
        <v>789</v>
      </c>
      <c r="F260" s="36" t="s">
        <v>790</v>
      </c>
      <c r="G260" s="37" t="s">
        <v>791</v>
      </c>
      <c r="H260" s="37">
        <v>13751142866</v>
      </c>
      <c r="I260" s="36" t="s">
        <v>24</v>
      </c>
      <c r="J260" s="47">
        <v>872.1</v>
      </c>
      <c r="K260" s="49">
        <v>0</v>
      </c>
      <c r="L260" s="49">
        <f t="shared" si="68"/>
        <v>872.1</v>
      </c>
      <c r="M260" s="47">
        <v>872.1</v>
      </c>
      <c r="N260" s="47">
        <f t="shared" si="69"/>
        <v>436.05</v>
      </c>
      <c r="O260" s="47">
        <f t="shared" si="70"/>
        <v>436.05</v>
      </c>
      <c r="P260" s="47">
        <f t="shared" si="61"/>
        <v>0</v>
      </c>
      <c r="Q260" s="29"/>
    </row>
    <row r="261" s="7" customFormat="1" ht="27" customHeight="1" spans="1:17">
      <c r="A261" s="34">
        <f t="shared" si="56"/>
        <v>258</v>
      </c>
      <c r="B261" s="38">
        <v>45597</v>
      </c>
      <c r="C261" s="29" t="s">
        <v>19</v>
      </c>
      <c r="D261" s="29" t="s">
        <v>25</v>
      </c>
      <c r="E261" s="36" t="s">
        <v>792</v>
      </c>
      <c r="F261" s="36" t="s">
        <v>793</v>
      </c>
      <c r="G261" s="37" t="s">
        <v>794</v>
      </c>
      <c r="H261" s="37">
        <v>13670289535</v>
      </c>
      <c r="I261" s="36" t="s">
        <v>24</v>
      </c>
      <c r="J261" s="47">
        <v>666.9</v>
      </c>
      <c r="K261" s="49">
        <v>2393</v>
      </c>
      <c r="L261" s="49">
        <f t="shared" si="68"/>
        <v>3059.9</v>
      </c>
      <c r="M261" s="47">
        <v>3059.9</v>
      </c>
      <c r="N261" s="47">
        <v>1000</v>
      </c>
      <c r="O261" s="47">
        <v>1000</v>
      </c>
      <c r="P261" s="47">
        <f t="shared" si="61"/>
        <v>1059.9</v>
      </c>
      <c r="Q261" s="29"/>
    </row>
    <row r="262" s="7" customFormat="1" ht="27" customHeight="1" spans="1:17">
      <c r="A262" s="34">
        <f t="shared" si="56"/>
        <v>259</v>
      </c>
      <c r="B262" s="38">
        <v>45597</v>
      </c>
      <c r="C262" s="29" t="s">
        <v>19</v>
      </c>
      <c r="D262" s="29" t="s">
        <v>200</v>
      </c>
      <c r="E262" s="36" t="s">
        <v>795</v>
      </c>
      <c r="F262" s="36" t="s">
        <v>796</v>
      </c>
      <c r="G262" s="37" t="s">
        <v>797</v>
      </c>
      <c r="H262" s="37">
        <v>18089520832</v>
      </c>
      <c r="I262" s="36" t="s">
        <v>24</v>
      </c>
      <c r="J262" s="47">
        <v>153.9</v>
      </c>
      <c r="K262" s="49">
        <v>208</v>
      </c>
      <c r="L262" s="49">
        <f t="shared" si="68"/>
        <v>361.9</v>
      </c>
      <c r="M262" s="47">
        <v>361.9</v>
      </c>
      <c r="N262" s="47">
        <f t="shared" ref="N262:N265" si="71">M262/2</f>
        <v>180.95</v>
      </c>
      <c r="O262" s="47">
        <f t="shared" ref="O262:O265" si="72">M262/2</f>
        <v>180.95</v>
      </c>
      <c r="P262" s="47">
        <f t="shared" si="61"/>
        <v>0</v>
      </c>
      <c r="Q262" s="29"/>
    </row>
    <row r="263" s="7" customFormat="1" ht="27" customHeight="1" spans="1:17">
      <c r="A263" s="34">
        <f t="shared" si="56"/>
        <v>260</v>
      </c>
      <c r="B263" s="38">
        <v>45597</v>
      </c>
      <c r="C263" s="29" t="s">
        <v>19</v>
      </c>
      <c r="D263" s="29" t="s">
        <v>25</v>
      </c>
      <c r="E263" s="36" t="s">
        <v>798</v>
      </c>
      <c r="F263" s="36" t="s">
        <v>799</v>
      </c>
      <c r="G263" s="37" t="s">
        <v>800</v>
      </c>
      <c r="H263" s="37">
        <v>13510330668</v>
      </c>
      <c r="I263" s="36" t="s">
        <v>24</v>
      </c>
      <c r="J263" s="47">
        <v>153.9</v>
      </c>
      <c r="K263" s="49">
        <v>0</v>
      </c>
      <c r="L263" s="49">
        <f t="shared" si="68"/>
        <v>153.9</v>
      </c>
      <c r="M263" s="47">
        <v>153.9</v>
      </c>
      <c r="N263" s="47">
        <f t="shared" si="71"/>
        <v>76.95</v>
      </c>
      <c r="O263" s="47">
        <f t="shared" si="72"/>
        <v>76.95</v>
      </c>
      <c r="P263" s="47">
        <f t="shared" si="61"/>
        <v>0</v>
      </c>
      <c r="Q263" s="29"/>
    </row>
    <row r="264" s="7" customFormat="1" ht="27" customHeight="1" spans="1:17">
      <c r="A264" s="34">
        <f t="shared" si="56"/>
        <v>261</v>
      </c>
      <c r="B264" s="38">
        <v>45597</v>
      </c>
      <c r="C264" s="29" t="s">
        <v>19</v>
      </c>
      <c r="D264" s="29" t="s">
        <v>20</v>
      </c>
      <c r="E264" s="36" t="s">
        <v>801</v>
      </c>
      <c r="F264" s="36" t="s">
        <v>802</v>
      </c>
      <c r="G264" s="37" t="s">
        <v>803</v>
      </c>
      <c r="H264" s="37">
        <v>13379367118</v>
      </c>
      <c r="I264" s="36" t="s">
        <v>24</v>
      </c>
      <c r="J264" s="47">
        <v>2154.6</v>
      </c>
      <c r="K264" s="49">
        <v>0</v>
      </c>
      <c r="L264" s="49">
        <f t="shared" si="68"/>
        <v>2154.6</v>
      </c>
      <c r="M264" s="47">
        <v>2154.6</v>
      </c>
      <c r="N264" s="47">
        <v>1000</v>
      </c>
      <c r="O264" s="47">
        <v>1000</v>
      </c>
      <c r="P264" s="47">
        <f t="shared" si="61"/>
        <v>154.6</v>
      </c>
      <c r="Q264" s="29"/>
    </row>
    <row r="265" s="7" customFormat="1" ht="27" customHeight="1" spans="1:17">
      <c r="A265" s="34">
        <f t="shared" si="56"/>
        <v>262</v>
      </c>
      <c r="B265" s="38">
        <v>45597</v>
      </c>
      <c r="C265" s="29" t="s">
        <v>19</v>
      </c>
      <c r="D265" s="29" t="s">
        <v>20</v>
      </c>
      <c r="E265" s="36" t="s">
        <v>804</v>
      </c>
      <c r="F265" s="37" t="s">
        <v>805</v>
      </c>
      <c r="G265" s="37" t="s">
        <v>806</v>
      </c>
      <c r="H265" s="37">
        <v>18690816662</v>
      </c>
      <c r="I265" s="29" t="s">
        <v>24</v>
      </c>
      <c r="J265" s="47">
        <v>1949.4</v>
      </c>
      <c r="K265" s="49">
        <v>0</v>
      </c>
      <c r="L265" s="49">
        <f t="shared" si="68"/>
        <v>1949.4</v>
      </c>
      <c r="M265" s="47">
        <v>1949.4</v>
      </c>
      <c r="N265" s="47">
        <f t="shared" si="71"/>
        <v>974.7</v>
      </c>
      <c r="O265" s="47">
        <f t="shared" si="72"/>
        <v>974.7</v>
      </c>
      <c r="P265" s="47">
        <f t="shared" si="61"/>
        <v>0</v>
      </c>
      <c r="Q265" s="56"/>
    </row>
    <row r="266" s="7" customFormat="1" ht="27" customHeight="1" spans="1:17">
      <c r="A266" s="34">
        <f t="shared" si="56"/>
        <v>263</v>
      </c>
      <c r="B266" s="59">
        <v>45597</v>
      </c>
      <c r="C266" s="29" t="s">
        <v>19</v>
      </c>
      <c r="D266" s="29" t="s">
        <v>20</v>
      </c>
      <c r="E266" s="36" t="s">
        <v>807</v>
      </c>
      <c r="F266" s="37" t="s">
        <v>808</v>
      </c>
      <c r="G266" s="37" t="s">
        <v>809</v>
      </c>
      <c r="H266" s="37">
        <v>18780788881</v>
      </c>
      <c r="I266" s="37" t="s">
        <v>24</v>
      </c>
      <c r="J266" s="47">
        <v>2000.7</v>
      </c>
      <c r="K266" s="49">
        <v>0</v>
      </c>
      <c r="L266" s="49">
        <f t="shared" si="68"/>
        <v>2000.7</v>
      </c>
      <c r="M266" s="47">
        <v>2000.7</v>
      </c>
      <c r="N266" s="47">
        <v>1000</v>
      </c>
      <c r="O266" s="47">
        <v>1000</v>
      </c>
      <c r="P266" s="47">
        <f t="shared" si="61"/>
        <v>0.700000000000045</v>
      </c>
      <c r="Q266" s="29"/>
    </row>
    <row r="267" s="7" customFormat="1" ht="27" customHeight="1" spans="1:17">
      <c r="A267" s="34">
        <f t="shared" si="56"/>
        <v>264</v>
      </c>
      <c r="B267" s="59">
        <v>45597</v>
      </c>
      <c r="C267" s="29" t="s">
        <v>19</v>
      </c>
      <c r="D267" s="29" t="s">
        <v>25</v>
      </c>
      <c r="E267" s="36" t="s">
        <v>810</v>
      </c>
      <c r="F267" s="37" t="s">
        <v>811</v>
      </c>
      <c r="G267" s="37" t="s">
        <v>812</v>
      </c>
      <c r="H267" s="37">
        <v>13538191551</v>
      </c>
      <c r="I267" s="37" t="s">
        <v>24</v>
      </c>
      <c r="J267" s="47">
        <v>718.2</v>
      </c>
      <c r="K267" s="49">
        <v>1550</v>
      </c>
      <c r="L267" s="49">
        <f t="shared" si="68"/>
        <v>2268.2</v>
      </c>
      <c r="M267" s="47">
        <v>2268.2</v>
      </c>
      <c r="N267" s="47">
        <v>1000</v>
      </c>
      <c r="O267" s="47">
        <v>1000</v>
      </c>
      <c r="P267" s="47">
        <f t="shared" si="61"/>
        <v>268.2</v>
      </c>
      <c r="Q267" s="29"/>
    </row>
    <row r="268" s="7" customFormat="1" ht="27" customHeight="1" spans="1:17">
      <c r="A268" s="34">
        <f t="shared" si="56"/>
        <v>265</v>
      </c>
      <c r="B268" s="59">
        <v>45597</v>
      </c>
      <c r="C268" s="29" t="s">
        <v>19</v>
      </c>
      <c r="D268" s="29" t="s">
        <v>20</v>
      </c>
      <c r="E268" s="36" t="s">
        <v>813</v>
      </c>
      <c r="F268" s="37" t="s">
        <v>814</v>
      </c>
      <c r="G268" s="37" t="s">
        <v>815</v>
      </c>
      <c r="H268" s="37">
        <v>13408086466</v>
      </c>
      <c r="I268" s="37" t="s">
        <v>24</v>
      </c>
      <c r="J268" s="47">
        <v>1692.9</v>
      </c>
      <c r="K268" s="49">
        <v>300</v>
      </c>
      <c r="L268" s="49">
        <f t="shared" si="68"/>
        <v>1992.9</v>
      </c>
      <c r="M268" s="47">
        <v>1992.9</v>
      </c>
      <c r="N268" s="47">
        <f>M268/2</f>
        <v>996.45</v>
      </c>
      <c r="O268" s="47">
        <f>M268/2</f>
        <v>996.45</v>
      </c>
      <c r="P268" s="47">
        <f t="shared" si="61"/>
        <v>0</v>
      </c>
      <c r="Q268" s="29"/>
    </row>
    <row r="269" s="7" customFormat="1" ht="27" customHeight="1" spans="1:17">
      <c r="A269" s="34">
        <f t="shared" si="56"/>
        <v>266</v>
      </c>
      <c r="B269" s="59">
        <v>45597</v>
      </c>
      <c r="C269" s="29" t="s">
        <v>19</v>
      </c>
      <c r="D269" s="29" t="s">
        <v>20</v>
      </c>
      <c r="E269" s="36" t="s">
        <v>816</v>
      </c>
      <c r="F269" s="37" t="s">
        <v>817</v>
      </c>
      <c r="G269" s="37" t="s">
        <v>818</v>
      </c>
      <c r="H269" s="37">
        <v>17620625983</v>
      </c>
      <c r="I269" s="29" t="s">
        <v>24</v>
      </c>
      <c r="J269" s="47">
        <v>1385.1</v>
      </c>
      <c r="K269" s="49">
        <v>650</v>
      </c>
      <c r="L269" s="49">
        <f t="shared" si="68"/>
        <v>2035.1</v>
      </c>
      <c r="M269" s="47">
        <v>2035.1</v>
      </c>
      <c r="N269" s="47">
        <v>1000</v>
      </c>
      <c r="O269" s="47">
        <v>1000</v>
      </c>
      <c r="P269" s="47">
        <f t="shared" si="61"/>
        <v>35.0999999999999</v>
      </c>
      <c r="Q269" s="29"/>
    </row>
    <row r="270" s="7" customFormat="1" ht="27" customHeight="1" spans="1:17">
      <c r="A270" s="34">
        <f t="shared" si="56"/>
        <v>267</v>
      </c>
      <c r="B270" s="59">
        <v>45597</v>
      </c>
      <c r="C270" s="29" t="s">
        <v>19</v>
      </c>
      <c r="D270" s="29" t="s">
        <v>200</v>
      </c>
      <c r="E270" s="36" t="s">
        <v>819</v>
      </c>
      <c r="F270" s="37" t="s">
        <v>820</v>
      </c>
      <c r="G270" s="37" t="s">
        <v>821</v>
      </c>
      <c r="H270" s="37">
        <v>13682358892</v>
      </c>
      <c r="I270" s="37" t="s">
        <v>24</v>
      </c>
      <c r="J270" s="47">
        <v>2565</v>
      </c>
      <c r="K270" s="49">
        <v>0</v>
      </c>
      <c r="L270" s="49">
        <f t="shared" si="68"/>
        <v>2565</v>
      </c>
      <c r="M270" s="47">
        <v>2565</v>
      </c>
      <c r="N270" s="47">
        <v>1000</v>
      </c>
      <c r="O270" s="47">
        <v>1000</v>
      </c>
      <c r="P270" s="47">
        <f t="shared" si="61"/>
        <v>565</v>
      </c>
      <c r="Q270" s="56"/>
    </row>
    <row r="271" s="7" customFormat="1" ht="27" customHeight="1" spans="1:17">
      <c r="A271" s="34">
        <f t="shared" si="56"/>
        <v>268</v>
      </c>
      <c r="B271" s="59">
        <v>45597</v>
      </c>
      <c r="C271" s="29" t="s">
        <v>19</v>
      </c>
      <c r="D271" s="29" t="s">
        <v>25</v>
      </c>
      <c r="E271" s="36" t="s">
        <v>822</v>
      </c>
      <c r="F271" s="37" t="s">
        <v>823</v>
      </c>
      <c r="G271" s="37" t="s">
        <v>824</v>
      </c>
      <c r="H271" s="37">
        <v>13128377771</v>
      </c>
      <c r="I271" s="37" t="s">
        <v>24</v>
      </c>
      <c r="J271" s="47">
        <v>974.7</v>
      </c>
      <c r="K271" s="49">
        <v>2015</v>
      </c>
      <c r="L271" s="49">
        <f t="shared" si="68"/>
        <v>2989.7</v>
      </c>
      <c r="M271" s="47">
        <v>2989.7</v>
      </c>
      <c r="N271" s="47">
        <v>1000</v>
      </c>
      <c r="O271" s="47">
        <v>1000</v>
      </c>
      <c r="P271" s="47">
        <f t="shared" si="61"/>
        <v>989.7</v>
      </c>
      <c r="Q271" s="29"/>
    </row>
    <row r="272" s="7" customFormat="1" ht="27" customHeight="1" spans="1:17">
      <c r="A272" s="34">
        <f t="shared" si="56"/>
        <v>269</v>
      </c>
      <c r="B272" s="59">
        <v>45597</v>
      </c>
      <c r="C272" s="29" t="s">
        <v>19</v>
      </c>
      <c r="D272" s="29" t="s">
        <v>108</v>
      </c>
      <c r="E272" s="36" t="s">
        <v>825</v>
      </c>
      <c r="F272" s="37" t="s">
        <v>826</v>
      </c>
      <c r="G272" s="37" t="s">
        <v>827</v>
      </c>
      <c r="H272" s="37">
        <v>13751109456</v>
      </c>
      <c r="I272" s="29" t="s">
        <v>24</v>
      </c>
      <c r="J272" s="47">
        <v>2000.7</v>
      </c>
      <c r="K272" s="49">
        <v>0</v>
      </c>
      <c r="L272" s="49">
        <f t="shared" si="68"/>
        <v>2000.7</v>
      </c>
      <c r="M272" s="47">
        <v>2000.7</v>
      </c>
      <c r="N272" s="47">
        <v>1000</v>
      </c>
      <c r="O272" s="47">
        <v>1000</v>
      </c>
      <c r="P272" s="47">
        <f t="shared" si="61"/>
        <v>0.700000000000045</v>
      </c>
      <c r="Q272" s="29"/>
    </row>
    <row r="273" s="7" customFormat="1" ht="27" customHeight="1" spans="1:17">
      <c r="A273" s="34">
        <f t="shared" si="56"/>
        <v>270</v>
      </c>
      <c r="B273" s="59">
        <v>45597</v>
      </c>
      <c r="C273" s="29" t="s">
        <v>19</v>
      </c>
      <c r="D273" s="29" t="s">
        <v>20</v>
      </c>
      <c r="E273" s="36" t="s">
        <v>828</v>
      </c>
      <c r="F273" s="37" t="s">
        <v>829</v>
      </c>
      <c r="G273" s="37" t="s">
        <v>830</v>
      </c>
      <c r="H273" s="37">
        <v>18859889588</v>
      </c>
      <c r="I273" s="37" t="s">
        <v>24</v>
      </c>
      <c r="J273" s="47">
        <v>2718.9</v>
      </c>
      <c r="K273" s="49">
        <v>0</v>
      </c>
      <c r="L273" s="49">
        <f t="shared" si="68"/>
        <v>2718.9</v>
      </c>
      <c r="M273" s="47">
        <v>2718.9</v>
      </c>
      <c r="N273" s="47">
        <v>1000</v>
      </c>
      <c r="O273" s="47">
        <v>1000</v>
      </c>
      <c r="P273" s="47">
        <f t="shared" si="61"/>
        <v>718.9</v>
      </c>
      <c r="Q273" s="29"/>
    </row>
    <row r="274" s="7" customFormat="1" ht="27" customHeight="1" spans="1:17">
      <c r="A274" s="34">
        <f t="shared" ref="A274:A298" si="73">ROW()-3</f>
        <v>271</v>
      </c>
      <c r="B274" s="59">
        <v>45597</v>
      </c>
      <c r="C274" s="29" t="s">
        <v>19</v>
      </c>
      <c r="D274" s="29" t="s">
        <v>200</v>
      </c>
      <c r="E274" s="36" t="s">
        <v>831</v>
      </c>
      <c r="F274" s="37" t="s">
        <v>832</v>
      </c>
      <c r="G274" s="37" t="s">
        <v>833</v>
      </c>
      <c r="H274" s="37">
        <v>15889317025</v>
      </c>
      <c r="I274" s="37" t="s">
        <v>24</v>
      </c>
      <c r="J274" s="47">
        <v>461.7</v>
      </c>
      <c r="K274" s="49">
        <v>4630</v>
      </c>
      <c r="L274" s="49">
        <f t="shared" si="68"/>
        <v>5091.7</v>
      </c>
      <c r="M274" s="47">
        <v>5091.7</v>
      </c>
      <c r="N274" s="47">
        <v>1000</v>
      </c>
      <c r="O274" s="47">
        <v>1000</v>
      </c>
      <c r="P274" s="47">
        <f t="shared" si="61"/>
        <v>3091.7</v>
      </c>
      <c r="Q274" s="29"/>
    </row>
    <row r="275" s="7" customFormat="1" ht="27" customHeight="1" spans="1:17">
      <c r="A275" s="34">
        <f t="shared" si="73"/>
        <v>272</v>
      </c>
      <c r="B275" s="59">
        <v>45597</v>
      </c>
      <c r="C275" s="29" t="s">
        <v>19</v>
      </c>
      <c r="D275" s="29" t="s">
        <v>25</v>
      </c>
      <c r="E275" s="36" t="s">
        <v>834</v>
      </c>
      <c r="F275" s="37" t="s">
        <v>835</v>
      </c>
      <c r="G275" s="37" t="s">
        <v>836</v>
      </c>
      <c r="H275" s="37">
        <v>13670866232</v>
      </c>
      <c r="I275" s="37" t="s">
        <v>24</v>
      </c>
      <c r="J275" s="47">
        <v>615.6</v>
      </c>
      <c r="K275" s="49">
        <v>2012</v>
      </c>
      <c r="L275" s="49">
        <f t="shared" si="68"/>
        <v>2627.6</v>
      </c>
      <c r="M275" s="47">
        <v>2627.6</v>
      </c>
      <c r="N275" s="47">
        <v>1000</v>
      </c>
      <c r="O275" s="47">
        <v>1000</v>
      </c>
      <c r="P275" s="47">
        <f t="shared" si="61"/>
        <v>627.6</v>
      </c>
      <c r="Q275" s="29"/>
    </row>
    <row r="276" s="7" customFormat="1" ht="27" customHeight="1" spans="1:17">
      <c r="A276" s="34">
        <f t="shared" si="73"/>
        <v>273</v>
      </c>
      <c r="B276" s="59">
        <v>45597</v>
      </c>
      <c r="C276" s="29" t="s">
        <v>19</v>
      </c>
      <c r="D276" s="29" t="s">
        <v>25</v>
      </c>
      <c r="E276" s="36" t="s">
        <v>837</v>
      </c>
      <c r="F276" s="37" t="s">
        <v>838</v>
      </c>
      <c r="G276" s="37" t="s">
        <v>839</v>
      </c>
      <c r="H276" s="37">
        <v>18002688155</v>
      </c>
      <c r="I276" s="37" t="s">
        <v>24</v>
      </c>
      <c r="J276" s="47">
        <v>2718.9</v>
      </c>
      <c r="K276" s="49">
        <v>0</v>
      </c>
      <c r="L276" s="49">
        <f t="shared" si="68"/>
        <v>2718.9</v>
      </c>
      <c r="M276" s="47">
        <v>2718.9</v>
      </c>
      <c r="N276" s="47">
        <v>1000</v>
      </c>
      <c r="O276" s="47">
        <v>1000</v>
      </c>
      <c r="P276" s="47">
        <f t="shared" si="61"/>
        <v>718.9</v>
      </c>
      <c r="Q276" s="56"/>
    </row>
    <row r="277" s="7" customFormat="1" ht="27" customHeight="1" spans="1:17">
      <c r="A277" s="34">
        <f t="shared" si="73"/>
        <v>274</v>
      </c>
      <c r="B277" s="59">
        <v>45597</v>
      </c>
      <c r="C277" s="29" t="s">
        <v>19</v>
      </c>
      <c r="D277" s="29" t="s">
        <v>200</v>
      </c>
      <c r="E277" s="36" t="s">
        <v>840</v>
      </c>
      <c r="F277" s="37" t="s">
        <v>841</v>
      </c>
      <c r="G277" s="37" t="s">
        <v>842</v>
      </c>
      <c r="H277" s="37">
        <v>13602669177</v>
      </c>
      <c r="I277" s="29" t="s">
        <v>24</v>
      </c>
      <c r="J277" s="47">
        <v>307.8</v>
      </c>
      <c r="K277" s="49">
        <v>0</v>
      </c>
      <c r="L277" s="49">
        <f t="shared" si="68"/>
        <v>307.8</v>
      </c>
      <c r="M277" s="47">
        <v>307.8</v>
      </c>
      <c r="N277" s="47">
        <f t="shared" ref="N277:N279" si="74">M277/2</f>
        <v>153.9</v>
      </c>
      <c r="O277" s="47">
        <f t="shared" ref="O277:O279" si="75">M277/2</f>
        <v>153.9</v>
      </c>
      <c r="P277" s="47">
        <f t="shared" si="61"/>
        <v>0</v>
      </c>
      <c r="Q277" s="29"/>
    </row>
    <row r="278" s="7" customFormat="1" ht="27" customHeight="1" spans="1:17">
      <c r="A278" s="34">
        <f t="shared" si="73"/>
        <v>275</v>
      </c>
      <c r="B278" s="59">
        <v>45597</v>
      </c>
      <c r="C278" s="29" t="s">
        <v>19</v>
      </c>
      <c r="D278" s="29" t="s">
        <v>25</v>
      </c>
      <c r="E278" s="36" t="s">
        <v>843</v>
      </c>
      <c r="F278" s="37" t="s">
        <v>844</v>
      </c>
      <c r="G278" s="37" t="s">
        <v>845</v>
      </c>
      <c r="H278" s="37">
        <v>13723442693</v>
      </c>
      <c r="I278" s="37" t="s">
        <v>24</v>
      </c>
      <c r="J278" s="47">
        <v>718.2</v>
      </c>
      <c r="K278" s="49">
        <v>0</v>
      </c>
      <c r="L278" s="49">
        <f t="shared" si="68"/>
        <v>718.2</v>
      </c>
      <c r="M278" s="47">
        <v>718.2</v>
      </c>
      <c r="N278" s="47">
        <f t="shared" si="74"/>
        <v>359.1</v>
      </c>
      <c r="O278" s="47">
        <f t="shared" si="75"/>
        <v>359.1</v>
      </c>
      <c r="P278" s="47">
        <f t="shared" si="61"/>
        <v>0</v>
      </c>
      <c r="Q278" s="56"/>
    </row>
    <row r="279" s="7" customFormat="1" ht="27" customHeight="1" spans="1:17">
      <c r="A279" s="34">
        <f t="shared" si="73"/>
        <v>276</v>
      </c>
      <c r="B279" s="60">
        <v>45597</v>
      </c>
      <c r="C279" s="29" t="s">
        <v>19</v>
      </c>
      <c r="D279" s="29" t="s">
        <v>49</v>
      </c>
      <c r="E279" s="36" t="s">
        <v>846</v>
      </c>
      <c r="F279" s="37" t="s">
        <v>847</v>
      </c>
      <c r="G279" s="37" t="s">
        <v>848</v>
      </c>
      <c r="H279" s="37">
        <v>13519789249</v>
      </c>
      <c r="I279" s="29" t="s">
        <v>24</v>
      </c>
      <c r="J279" s="47">
        <v>153.9</v>
      </c>
      <c r="K279" s="49">
        <v>0</v>
      </c>
      <c r="L279" s="49">
        <f t="shared" si="68"/>
        <v>153.9</v>
      </c>
      <c r="M279" s="47">
        <v>153.9</v>
      </c>
      <c r="N279" s="47">
        <f t="shared" si="74"/>
        <v>76.95</v>
      </c>
      <c r="O279" s="47">
        <f t="shared" si="75"/>
        <v>76.95</v>
      </c>
      <c r="P279" s="47">
        <f t="shared" si="61"/>
        <v>0</v>
      </c>
      <c r="Q279" s="56"/>
    </row>
    <row r="280" s="7" customFormat="1" ht="27" customHeight="1" spans="1:17">
      <c r="A280" s="34">
        <f t="shared" si="73"/>
        <v>277</v>
      </c>
      <c r="B280" s="60">
        <v>45597</v>
      </c>
      <c r="C280" s="29" t="s">
        <v>19</v>
      </c>
      <c r="D280" s="29" t="s">
        <v>25</v>
      </c>
      <c r="E280" s="36" t="s">
        <v>849</v>
      </c>
      <c r="F280" s="37" t="s">
        <v>850</v>
      </c>
      <c r="G280" s="37" t="s">
        <v>851</v>
      </c>
      <c r="H280" s="37">
        <v>13760269912</v>
      </c>
      <c r="I280" s="37" t="s">
        <v>24</v>
      </c>
      <c r="J280" s="47">
        <v>2565</v>
      </c>
      <c r="K280" s="49">
        <v>0</v>
      </c>
      <c r="L280" s="49">
        <f t="shared" si="68"/>
        <v>2565</v>
      </c>
      <c r="M280" s="47">
        <v>2565</v>
      </c>
      <c r="N280" s="47">
        <v>1000</v>
      </c>
      <c r="O280" s="47">
        <v>1000</v>
      </c>
      <c r="P280" s="47">
        <f t="shared" si="61"/>
        <v>565</v>
      </c>
      <c r="Q280" s="29"/>
    </row>
    <row r="281" s="7" customFormat="1" ht="27" customHeight="1" spans="1:17">
      <c r="A281" s="34">
        <f t="shared" si="73"/>
        <v>278</v>
      </c>
      <c r="B281" s="60">
        <v>45597</v>
      </c>
      <c r="C281" s="29" t="s">
        <v>19</v>
      </c>
      <c r="D281" s="29" t="s">
        <v>25</v>
      </c>
      <c r="E281" s="36" t="s">
        <v>852</v>
      </c>
      <c r="F281" s="37" t="s">
        <v>853</v>
      </c>
      <c r="G281" s="37" t="s">
        <v>854</v>
      </c>
      <c r="H281" s="37">
        <v>15986761855</v>
      </c>
      <c r="I281" s="37" t="s">
        <v>24</v>
      </c>
      <c r="J281" s="47">
        <v>872.1</v>
      </c>
      <c r="K281" s="49">
        <v>450</v>
      </c>
      <c r="L281" s="49">
        <f t="shared" si="68"/>
        <v>1322.1</v>
      </c>
      <c r="M281" s="47">
        <v>1322.1</v>
      </c>
      <c r="N281" s="47">
        <f t="shared" ref="N281:N285" si="76">M281/2</f>
        <v>661.05</v>
      </c>
      <c r="O281" s="47">
        <f t="shared" ref="O281:O285" si="77">M281/2</f>
        <v>661.05</v>
      </c>
      <c r="P281" s="47">
        <f t="shared" si="61"/>
        <v>0</v>
      </c>
      <c r="Q281" s="56"/>
    </row>
    <row r="282" s="7" customFormat="1" ht="27" customHeight="1" spans="1:17">
      <c r="A282" s="34">
        <f t="shared" si="73"/>
        <v>279</v>
      </c>
      <c r="B282" s="60">
        <v>45597</v>
      </c>
      <c r="C282" s="29" t="s">
        <v>19</v>
      </c>
      <c r="D282" s="29" t="s">
        <v>25</v>
      </c>
      <c r="E282" s="36" t="s">
        <v>855</v>
      </c>
      <c r="F282" s="37" t="s">
        <v>856</v>
      </c>
      <c r="G282" s="37" t="s">
        <v>857</v>
      </c>
      <c r="H282" s="37">
        <v>17623309989</v>
      </c>
      <c r="I282" s="37" t="s">
        <v>24</v>
      </c>
      <c r="J282" s="47">
        <v>461.7</v>
      </c>
      <c r="K282" s="49">
        <v>1300</v>
      </c>
      <c r="L282" s="49">
        <f t="shared" si="68"/>
        <v>1761.7</v>
      </c>
      <c r="M282" s="47">
        <v>1761.7</v>
      </c>
      <c r="N282" s="47">
        <f t="shared" si="76"/>
        <v>880.85</v>
      </c>
      <c r="O282" s="47">
        <f t="shared" si="77"/>
        <v>880.85</v>
      </c>
      <c r="P282" s="47">
        <f t="shared" si="61"/>
        <v>0</v>
      </c>
      <c r="Q282" s="29"/>
    </row>
    <row r="283" s="7" customFormat="1" ht="27" customHeight="1" spans="1:17">
      <c r="A283" s="34">
        <f t="shared" si="73"/>
        <v>280</v>
      </c>
      <c r="B283" s="60">
        <v>45597</v>
      </c>
      <c r="C283" s="29" t="s">
        <v>19</v>
      </c>
      <c r="D283" s="29" t="s">
        <v>200</v>
      </c>
      <c r="E283" s="36" t="s">
        <v>858</v>
      </c>
      <c r="F283" s="37" t="s">
        <v>859</v>
      </c>
      <c r="G283" s="37" t="s">
        <v>860</v>
      </c>
      <c r="H283" s="37">
        <v>15220189956</v>
      </c>
      <c r="I283" s="37" t="s">
        <v>24</v>
      </c>
      <c r="J283" s="47">
        <v>461.7</v>
      </c>
      <c r="K283" s="49">
        <v>1820</v>
      </c>
      <c r="L283" s="49">
        <f t="shared" si="68"/>
        <v>2281.7</v>
      </c>
      <c r="M283" s="47">
        <v>2281.7</v>
      </c>
      <c r="N283" s="47">
        <v>1000</v>
      </c>
      <c r="O283" s="47">
        <v>1000</v>
      </c>
      <c r="P283" s="47">
        <f t="shared" si="61"/>
        <v>281.7</v>
      </c>
      <c r="Q283" s="29"/>
    </row>
    <row r="284" s="7" customFormat="1" ht="27" customHeight="1" spans="1:17">
      <c r="A284" s="34">
        <f t="shared" si="73"/>
        <v>281</v>
      </c>
      <c r="B284" s="60">
        <v>45597</v>
      </c>
      <c r="C284" s="29" t="s">
        <v>19</v>
      </c>
      <c r="D284" s="29" t="s">
        <v>45</v>
      </c>
      <c r="E284" s="36" t="s">
        <v>861</v>
      </c>
      <c r="F284" s="37" t="s">
        <v>862</v>
      </c>
      <c r="G284" s="37" t="s">
        <v>863</v>
      </c>
      <c r="H284" s="37">
        <v>18059605339</v>
      </c>
      <c r="I284" s="37" t="s">
        <v>24</v>
      </c>
      <c r="J284" s="47">
        <v>2308.5</v>
      </c>
      <c r="K284" s="49">
        <v>0</v>
      </c>
      <c r="L284" s="49">
        <f t="shared" si="68"/>
        <v>2308.5</v>
      </c>
      <c r="M284" s="47">
        <v>2308.5</v>
      </c>
      <c r="N284" s="47">
        <v>1000</v>
      </c>
      <c r="O284" s="47">
        <v>1000</v>
      </c>
      <c r="P284" s="47">
        <f t="shared" ref="P284:P291" si="78">L284-N284-O284</f>
        <v>308.5</v>
      </c>
      <c r="Q284" s="56"/>
    </row>
    <row r="285" s="7" customFormat="1" ht="27" customHeight="1" spans="1:17">
      <c r="A285" s="34">
        <f t="shared" si="73"/>
        <v>282</v>
      </c>
      <c r="B285" s="60">
        <v>45597</v>
      </c>
      <c r="C285" s="29" t="s">
        <v>19</v>
      </c>
      <c r="D285" s="29" t="s">
        <v>157</v>
      </c>
      <c r="E285" s="36" t="s">
        <v>864</v>
      </c>
      <c r="F285" s="37" t="s">
        <v>865</v>
      </c>
      <c r="G285" s="37" t="s">
        <v>866</v>
      </c>
      <c r="H285" s="37">
        <v>13751102736</v>
      </c>
      <c r="I285" s="37" t="s">
        <v>24</v>
      </c>
      <c r="J285" s="47">
        <v>923.4</v>
      </c>
      <c r="K285" s="49">
        <v>0</v>
      </c>
      <c r="L285" s="49">
        <f t="shared" si="68"/>
        <v>923.4</v>
      </c>
      <c r="M285" s="47">
        <v>923.4</v>
      </c>
      <c r="N285" s="47">
        <f t="shared" si="76"/>
        <v>461.7</v>
      </c>
      <c r="O285" s="47">
        <f t="shared" si="77"/>
        <v>461.7</v>
      </c>
      <c r="P285" s="47">
        <f t="shared" si="78"/>
        <v>0</v>
      </c>
      <c r="Q285" s="29"/>
    </row>
    <row r="286" s="7" customFormat="1" ht="27" customHeight="1" spans="1:17">
      <c r="A286" s="34">
        <f t="shared" si="73"/>
        <v>283</v>
      </c>
      <c r="B286" s="60">
        <v>45597</v>
      </c>
      <c r="C286" s="29" t="s">
        <v>19</v>
      </c>
      <c r="D286" s="29" t="s">
        <v>25</v>
      </c>
      <c r="E286" s="36" t="s">
        <v>867</v>
      </c>
      <c r="F286" s="37" t="s">
        <v>868</v>
      </c>
      <c r="G286" s="37" t="s">
        <v>869</v>
      </c>
      <c r="H286" s="37">
        <v>13684966007</v>
      </c>
      <c r="I286" s="37" t="s">
        <v>24</v>
      </c>
      <c r="J286" s="47">
        <v>1385.1</v>
      </c>
      <c r="K286" s="49">
        <v>2620</v>
      </c>
      <c r="L286" s="49">
        <f t="shared" si="68"/>
        <v>4005.1</v>
      </c>
      <c r="M286" s="47">
        <v>4005.1</v>
      </c>
      <c r="N286" s="47">
        <v>1000</v>
      </c>
      <c r="O286" s="47">
        <v>1000</v>
      </c>
      <c r="P286" s="47">
        <f t="shared" si="78"/>
        <v>2005.1</v>
      </c>
      <c r="Q286" s="29"/>
    </row>
    <row r="287" s="7" customFormat="1" ht="27" customHeight="1" spans="1:17">
      <c r="A287" s="34">
        <f t="shared" si="73"/>
        <v>284</v>
      </c>
      <c r="B287" s="60">
        <v>45597</v>
      </c>
      <c r="C287" s="29" t="s">
        <v>19</v>
      </c>
      <c r="D287" s="29" t="s">
        <v>20</v>
      </c>
      <c r="E287" s="36" t="s">
        <v>870</v>
      </c>
      <c r="F287" s="37" t="s">
        <v>871</v>
      </c>
      <c r="G287" s="37" t="s">
        <v>872</v>
      </c>
      <c r="H287" s="37">
        <v>13510697365</v>
      </c>
      <c r="I287" s="29" t="s">
        <v>24</v>
      </c>
      <c r="J287" s="47">
        <v>153.9</v>
      </c>
      <c r="K287" s="49">
        <v>1172.2</v>
      </c>
      <c r="L287" s="49">
        <f t="shared" si="68"/>
        <v>1326.1</v>
      </c>
      <c r="M287" s="47">
        <v>1326.1</v>
      </c>
      <c r="N287" s="47">
        <f>M287/2</f>
        <v>663.05</v>
      </c>
      <c r="O287" s="47">
        <f>M287/2</f>
        <v>663.05</v>
      </c>
      <c r="P287" s="47">
        <f t="shared" si="78"/>
        <v>0</v>
      </c>
      <c r="Q287" s="29"/>
    </row>
    <row r="288" s="7" customFormat="1" ht="27" customHeight="1" spans="1:17">
      <c r="A288" s="34">
        <f t="shared" si="73"/>
        <v>285</v>
      </c>
      <c r="B288" s="60">
        <v>45597</v>
      </c>
      <c r="C288" s="29" t="s">
        <v>19</v>
      </c>
      <c r="D288" s="29" t="s">
        <v>45</v>
      </c>
      <c r="E288" s="36" t="s">
        <v>873</v>
      </c>
      <c r="F288" s="37" t="s">
        <v>874</v>
      </c>
      <c r="G288" s="37" t="s">
        <v>875</v>
      </c>
      <c r="H288" s="37">
        <v>13612870990</v>
      </c>
      <c r="I288" s="37" t="s">
        <v>24</v>
      </c>
      <c r="J288" s="47">
        <v>2718.9</v>
      </c>
      <c r="K288" s="49">
        <v>0</v>
      </c>
      <c r="L288" s="49">
        <f t="shared" si="68"/>
        <v>2718.9</v>
      </c>
      <c r="M288" s="47">
        <v>2718.9</v>
      </c>
      <c r="N288" s="47">
        <v>1000</v>
      </c>
      <c r="O288" s="47">
        <v>1000</v>
      </c>
      <c r="P288" s="47">
        <f t="shared" si="78"/>
        <v>718.9</v>
      </c>
      <c r="Q288" s="29"/>
    </row>
    <row r="289" s="7" customFormat="1" ht="27" customHeight="1" spans="1:17">
      <c r="A289" s="34">
        <f t="shared" si="73"/>
        <v>286</v>
      </c>
      <c r="B289" s="60">
        <v>45597</v>
      </c>
      <c r="C289" s="29" t="s">
        <v>19</v>
      </c>
      <c r="D289" s="29" t="s">
        <v>200</v>
      </c>
      <c r="E289" s="36" t="s">
        <v>876</v>
      </c>
      <c r="F289" s="37" t="s">
        <v>877</v>
      </c>
      <c r="G289" s="37" t="s">
        <v>878</v>
      </c>
      <c r="H289" s="37">
        <v>13556853937</v>
      </c>
      <c r="I289" s="37" t="s">
        <v>24</v>
      </c>
      <c r="J289" s="47">
        <v>1077.3</v>
      </c>
      <c r="K289" s="49">
        <v>5000</v>
      </c>
      <c r="L289" s="49">
        <f t="shared" si="68"/>
        <v>6077.3</v>
      </c>
      <c r="M289" s="47">
        <v>6077.3</v>
      </c>
      <c r="N289" s="47">
        <v>1000</v>
      </c>
      <c r="O289" s="47">
        <v>1000</v>
      </c>
      <c r="P289" s="47">
        <f t="shared" si="78"/>
        <v>4077.3</v>
      </c>
      <c r="Q289" s="29"/>
    </row>
    <row r="290" s="7" customFormat="1" ht="27" customHeight="1" spans="1:17">
      <c r="A290" s="34">
        <f t="shared" si="73"/>
        <v>287</v>
      </c>
      <c r="B290" s="60">
        <v>45627</v>
      </c>
      <c r="C290" s="29" t="s">
        <v>19</v>
      </c>
      <c r="D290" s="29" t="s">
        <v>108</v>
      </c>
      <c r="E290" s="36" t="s">
        <v>879</v>
      </c>
      <c r="F290" s="37" t="s">
        <v>880</v>
      </c>
      <c r="G290" s="37" t="s">
        <v>881</v>
      </c>
      <c r="H290" s="37">
        <v>19076195095</v>
      </c>
      <c r="I290" s="37" t="s">
        <v>24</v>
      </c>
      <c r="J290" s="47">
        <v>3231.9</v>
      </c>
      <c r="K290" s="49">
        <v>0</v>
      </c>
      <c r="L290" s="49">
        <f t="shared" si="68"/>
        <v>3231.9</v>
      </c>
      <c r="M290" s="47">
        <v>3231.9</v>
      </c>
      <c r="N290" s="47">
        <v>1000</v>
      </c>
      <c r="O290" s="47">
        <v>1000</v>
      </c>
      <c r="P290" s="47">
        <f t="shared" si="78"/>
        <v>1231.9</v>
      </c>
      <c r="Q290" s="56"/>
    </row>
    <row r="291" s="7" customFormat="1" ht="27" customHeight="1" spans="1:17">
      <c r="A291" s="34">
        <f t="shared" si="73"/>
        <v>288</v>
      </c>
      <c r="B291" s="60">
        <v>45627</v>
      </c>
      <c r="C291" s="29" t="s">
        <v>19</v>
      </c>
      <c r="D291" s="29" t="s">
        <v>20</v>
      </c>
      <c r="E291" s="36" t="s">
        <v>882</v>
      </c>
      <c r="F291" s="37" t="s">
        <v>883</v>
      </c>
      <c r="G291" s="37" t="s">
        <v>884</v>
      </c>
      <c r="H291" s="37">
        <v>18760396250</v>
      </c>
      <c r="I291" s="37" t="s">
        <v>24</v>
      </c>
      <c r="J291" s="47">
        <v>3231.9</v>
      </c>
      <c r="K291" s="49">
        <v>0</v>
      </c>
      <c r="L291" s="49">
        <f t="shared" si="68"/>
        <v>3231.9</v>
      </c>
      <c r="M291" s="47">
        <v>3231.9</v>
      </c>
      <c r="N291" s="47">
        <v>1000</v>
      </c>
      <c r="O291" s="47">
        <v>1000</v>
      </c>
      <c r="P291" s="47">
        <f t="shared" si="78"/>
        <v>1231.9</v>
      </c>
      <c r="Q291" s="29"/>
    </row>
    <row r="292" s="4" customFormat="1" ht="27" customHeight="1" spans="1:17">
      <c r="A292" s="34">
        <f t="shared" si="73"/>
        <v>289</v>
      </c>
      <c r="B292" s="35">
        <v>45627</v>
      </c>
      <c r="C292" s="29" t="s">
        <v>19</v>
      </c>
      <c r="D292" s="29" t="s">
        <v>45</v>
      </c>
      <c r="E292" s="36" t="s">
        <v>885</v>
      </c>
      <c r="F292" s="36" t="s">
        <v>886</v>
      </c>
      <c r="G292" s="37" t="s">
        <v>887</v>
      </c>
      <c r="H292" s="37">
        <v>13474547510</v>
      </c>
      <c r="I292" s="36" t="s">
        <v>24</v>
      </c>
      <c r="J292" s="47">
        <v>153.9</v>
      </c>
      <c r="K292" s="49">
        <v>0</v>
      </c>
      <c r="L292" s="49">
        <f t="shared" si="68"/>
        <v>153.9</v>
      </c>
      <c r="M292" s="47">
        <v>153.9</v>
      </c>
      <c r="N292" s="47">
        <f t="shared" ref="N292:N297" si="79">M292/2</f>
        <v>76.95</v>
      </c>
      <c r="O292" s="47">
        <f t="shared" ref="O292:O297" si="80">M292/2</f>
        <v>76.95</v>
      </c>
      <c r="P292" s="47">
        <f t="shared" ref="P292:P298" si="81">M292-N292-O292</f>
        <v>0</v>
      </c>
      <c r="Q292" s="57"/>
    </row>
    <row r="293" s="4" customFormat="1" ht="27" customHeight="1" spans="1:17">
      <c r="A293" s="34">
        <f t="shared" si="73"/>
        <v>290</v>
      </c>
      <c r="B293" s="35">
        <v>45627</v>
      </c>
      <c r="C293" s="29" t="s">
        <v>19</v>
      </c>
      <c r="D293" s="29" t="s">
        <v>200</v>
      </c>
      <c r="E293" s="36" t="s">
        <v>888</v>
      </c>
      <c r="F293" s="36" t="s">
        <v>889</v>
      </c>
      <c r="G293" s="37" t="s">
        <v>890</v>
      </c>
      <c r="H293" s="37">
        <v>15078064525</v>
      </c>
      <c r="I293" s="36" t="s">
        <v>24</v>
      </c>
      <c r="J293" s="47">
        <v>615.6</v>
      </c>
      <c r="K293" s="49">
        <v>2340</v>
      </c>
      <c r="L293" s="49">
        <f t="shared" si="68"/>
        <v>2955.6</v>
      </c>
      <c r="M293" s="47">
        <v>2955.6</v>
      </c>
      <c r="N293" s="47">
        <v>1000</v>
      </c>
      <c r="O293" s="47">
        <v>1000</v>
      </c>
      <c r="P293" s="47">
        <f t="shared" si="81"/>
        <v>955.6</v>
      </c>
      <c r="Q293" s="57"/>
    </row>
    <row r="294" s="4" customFormat="1" ht="27" customHeight="1" spans="1:17">
      <c r="A294" s="34">
        <f t="shared" si="73"/>
        <v>291</v>
      </c>
      <c r="B294" s="35">
        <v>45627</v>
      </c>
      <c r="C294" s="29" t="s">
        <v>19</v>
      </c>
      <c r="D294" s="29" t="s">
        <v>49</v>
      </c>
      <c r="E294" s="36" t="s">
        <v>891</v>
      </c>
      <c r="F294" s="36" t="s">
        <v>892</v>
      </c>
      <c r="G294" s="37" t="s">
        <v>893</v>
      </c>
      <c r="H294" s="37">
        <v>15889726980</v>
      </c>
      <c r="I294" s="36" t="s">
        <v>24</v>
      </c>
      <c r="J294" s="47">
        <v>872.1</v>
      </c>
      <c r="K294" s="49">
        <v>1200</v>
      </c>
      <c r="L294" s="49">
        <f t="shared" si="68"/>
        <v>2072.1</v>
      </c>
      <c r="M294" s="47">
        <v>2072.1</v>
      </c>
      <c r="N294" s="47">
        <v>1000</v>
      </c>
      <c r="O294" s="47">
        <v>1000</v>
      </c>
      <c r="P294" s="47">
        <f t="shared" si="81"/>
        <v>72.0999999999999</v>
      </c>
      <c r="Q294" s="57"/>
    </row>
    <row r="295" s="4" customFormat="1" ht="27" customHeight="1" spans="1:17">
      <c r="A295" s="34">
        <f t="shared" si="73"/>
        <v>292</v>
      </c>
      <c r="B295" s="35">
        <v>45627</v>
      </c>
      <c r="C295" s="29" t="s">
        <v>19</v>
      </c>
      <c r="D295" s="29" t="s">
        <v>108</v>
      </c>
      <c r="E295" s="36" t="s">
        <v>894</v>
      </c>
      <c r="F295" s="36" t="s">
        <v>895</v>
      </c>
      <c r="G295" s="37" t="s">
        <v>896</v>
      </c>
      <c r="H295" s="37">
        <v>13530563589</v>
      </c>
      <c r="I295" s="36" t="s">
        <v>24</v>
      </c>
      <c r="J295" s="47">
        <v>513</v>
      </c>
      <c r="K295" s="49">
        <v>1345.4</v>
      </c>
      <c r="L295" s="49">
        <f t="shared" si="68"/>
        <v>1858.4</v>
      </c>
      <c r="M295" s="47">
        <v>1858.4</v>
      </c>
      <c r="N295" s="47">
        <f t="shared" si="79"/>
        <v>929.2</v>
      </c>
      <c r="O295" s="47">
        <f t="shared" si="80"/>
        <v>929.2</v>
      </c>
      <c r="P295" s="47">
        <f t="shared" si="81"/>
        <v>0</v>
      </c>
      <c r="Q295" s="57"/>
    </row>
    <row r="296" s="4" customFormat="1" ht="27" customHeight="1" spans="1:17">
      <c r="A296" s="34">
        <f t="shared" si="73"/>
        <v>293</v>
      </c>
      <c r="B296" s="35">
        <v>45627</v>
      </c>
      <c r="C296" s="29" t="s">
        <v>19</v>
      </c>
      <c r="D296" s="29" t="s">
        <v>200</v>
      </c>
      <c r="E296" s="36" t="s">
        <v>897</v>
      </c>
      <c r="F296" s="36" t="s">
        <v>898</v>
      </c>
      <c r="G296" s="37" t="s">
        <v>899</v>
      </c>
      <c r="H296" s="37">
        <v>17606072839</v>
      </c>
      <c r="I296" s="36" t="s">
        <v>24</v>
      </c>
      <c r="J296" s="47">
        <v>769.5</v>
      </c>
      <c r="K296" s="49">
        <v>0</v>
      </c>
      <c r="L296" s="49">
        <f t="shared" si="68"/>
        <v>769.5</v>
      </c>
      <c r="M296" s="47">
        <v>769.5</v>
      </c>
      <c r="N296" s="47">
        <f t="shared" si="79"/>
        <v>384.75</v>
      </c>
      <c r="O296" s="47">
        <f t="shared" si="80"/>
        <v>384.75</v>
      </c>
      <c r="P296" s="47">
        <f t="shared" si="81"/>
        <v>0</v>
      </c>
      <c r="Q296" s="57"/>
    </row>
    <row r="297" s="4" customFormat="1" ht="27" customHeight="1" spans="1:17">
      <c r="A297" s="34">
        <f t="shared" si="73"/>
        <v>294</v>
      </c>
      <c r="B297" s="35">
        <v>45627</v>
      </c>
      <c r="C297" s="29" t="s">
        <v>19</v>
      </c>
      <c r="D297" s="29" t="s">
        <v>25</v>
      </c>
      <c r="E297" s="36" t="s">
        <v>900</v>
      </c>
      <c r="F297" s="36" t="s">
        <v>901</v>
      </c>
      <c r="G297" s="37" t="s">
        <v>902</v>
      </c>
      <c r="H297" s="37">
        <v>13410311882</v>
      </c>
      <c r="I297" s="36" t="s">
        <v>24</v>
      </c>
      <c r="J297" s="47">
        <v>461.7</v>
      </c>
      <c r="K297" s="49">
        <v>1534</v>
      </c>
      <c r="L297" s="49">
        <f t="shared" si="68"/>
        <v>1995.7</v>
      </c>
      <c r="M297" s="47">
        <v>1995.7</v>
      </c>
      <c r="N297" s="47">
        <f t="shared" si="79"/>
        <v>997.85</v>
      </c>
      <c r="O297" s="47">
        <f t="shared" si="80"/>
        <v>997.85</v>
      </c>
      <c r="P297" s="47">
        <f t="shared" si="81"/>
        <v>0</v>
      </c>
      <c r="Q297" s="47"/>
    </row>
    <row r="298" s="4" customFormat="1" ht="27" customHeight="1" spans="1:17">
      <c r="A298" s="34">
        <f t="shared" si="73"/>
        <v>295</v>
      </c>
      <c r="B298" s="35">
        <v>45627</v>
      </c>
      <c r="C298" s="29" t="s">
        <v>19</v>
      </c>
      <c r="D298" s="29" t="s">
        <v>903</v>
      </c>
      <c r="E298" s="36" t="s">
        <v>904</v>
      </c>
      <c r="F298" s="36" t="s">
        <v>905</v>
      </c>
      <c r="G298" s="37" t="s">
        <v>906</v>
      </c>
      <c r="H298" s="37">
        <v>13480895178</v>
      </c>
      <c r="I298" s="36" t="s">
        <v>24</v>
      </c>
      <c r="J298" s="47">
        <v>2000.7</v>
      </c>
      <c r="K298" s="49">
        <v>0</v>
      </c>
      <c r="L298" s="49">
        <f t="shared" si="68"/>
        <v>2000.7</v>
      </c>
      <c r="M298" s="47">
        <v>2000.7</v>
      </c>
      <c r="N298" s="47">
        <v>1000</v>
      </c>
      <c r="O298" s="47">
        <v>1000</v>
      </c>
      <c r="P298" s="47">
        <f t="shared" si="81"/>
        <v>0.700000000000045</v>
      </c>
      <c r="Q298" s="47"/>
    </row>
    <row r="299" s="9" customFormat="1" ht="27" customHeight="1" spans="1:17">
      <c r="A299" s="61"/>
      <c r="B299" s="62"/>
      <c r="C299" s="63"/>
      <c r="D299" s="64"/>
      <c r="E299" s="65"/>
      <c r="F299" s="65"/>
      <c r="G299" s="64"/>
      <c r="H299" s="66"/>
      <c r="I299" s="64"/>
      <c r="J299" s="71">
        <f t="shared" ref="J299:P299" si="82">SUM(J4:J298)</f>
        <v>336281.2</v>
      </c>
      <c r="K299" s="71">
        <f t="shared" si="82"/>
        <v>266344.48</v>
      </c>
      <c r="L299" s="71">
        <f t="shared" si="82"/>
        <v>602625.68</v>
      </c>
      <c r="M299" s="71">
        <f t="shared" si="82"/>
        <v>602625.68</v>
      </c>
      <c r="N299" s="71">
        <f t="shared" si="82"/>
        <v>234802.82</v>
      </c>
      <c r="O299" s="71">
        <f t="shared" si="82"/>
        <v>234802.82</v>
      </c>
      <c r="P299" s="71">
        <f t="shared" si="82"/>
        <v>133020.04</v>
      </c>
      <c r="Q299" s="66"/>
    </row>
    <row r="300" s="10" customFormat="1" spans="1:17">
      <c r="A300" s="12"/>
      <c r="D300" s="13"/>
      <c r="E300" s="14"/>
      <c r="F300" s="14"/>
      <c r="J300" s="15"/>
      <c r="K300" s="15"/>
      <c r="L300" s="15"/>
      <c r="M300" s="15"/>
      <c r="N300" s="15"/>
      <c r="O300" s="15"/>
      <c r="P300" s="15"/>
      <c r="Q300" s="13"/>
    </row>
    <row r="301" s="11" customFormat="1" ht="22" customHeight="1" spans="1:17">
      <c r="A301" s="67"/>
      <c r="C301" s="68"/>
      <c r="D301" s="69"/>
      <c r="E301" s="70"/>
      <c r="F301" s="70"/>
      <c r="G301" s="68"/>
      <c r="I301" s="72"/>
      <c r="J301" s="73"/>
      <c r="K301" s="73"/>
      <c r="L301" s="73"/>
      <c r="M301" s="73"/>
      <c r="N301" s="73"/>
      <c r="O301" s="73"/>
      <c r="P301" s="73"/>
      <c r="Q301" s="74"/>
    </row>
    <row r="1048017" s="12" customFormat="1" spans="5:13">
      <c r="E1048017" s="14"/>
      <c r="F1048017" s="14"/>
      <c r="J1048017" s="15"/>
      <c r="K1048017" s="15"/>
      <c r="L1048017" s="15"/>
      <c r="M1048017" s="15"/>
    </row>
    <row r="1048018" s="12" customFormat="1" spans="5:13">
      <c r="E1048018" s="14"/>
      <c r="F1048018" s="14"/>
      <c r="J1048018" s="15"/>
      <c r="K1048018" s="15"/>
      <c r="L1048018" s="15"/>
      <c r="M1048018" s="15"/>
    </row>
    <row r="1048019" s="12" customFormat="1" spans="5:13">
      <c r="E1048019" s="14"/>
      <c r="F1048019" s="14"/>
      <c r="J1048019" s="15"/>
      <c r="K1048019" s="15"/>
      <c r="L1048019" s="15"/>
      <c r="M1048019" s="15"/>
    </row>
    <row r="1048020" s="12" customFormat="1" spans="5:13">
      <c r="E1048020" s="14"/>
      <c r="F1048020" s="14"/>
      <c r="J1048020" s="15"/>
      <c r="K1048020" s="15"/>
      <c r="L1048020" s="15"/>
      <c r="M1048020" s="15"/>
    </row>
    <row r="1048021" s="12" customFormat="1" spans="5:13">
      <c r="E1048021" s="14"/>
      <c r="F1048021" s="14"/>
      <c r="J1048021" s="15"/>
      <c r="K1048021" s="15"/>
      <c r="L1048021" s="15"/>
      <c r="M1048021" s="15"/>
    </row>
    <row r="1048022" s="12" customFormat="1" spans="5:13">
      <c r="E1048022" s="14"/>
      <c r="F1048022" s="14"/>
      <c r="J1048022" s="15"/>
      <c r="K1048022" s="15"/>
      <c r="L1048022" s="15"/>
      <c r="M1048022" s="15"/>
    </row>
    <row r="1048023" s="12" customFormat="1" spans="5:13">
      <c r="E1048023" s="14"/>
      <c r="F1048023" s="14"/>
      <c r="J1048023" s="15"/>
      <c r="K1048023" s="15"/>
      <c r="L1048023" s="15"/>
      <c r="M1048023" s="15"/>
    </row>
    <row r="1048024" s="12" customFormat="1" spans="5:13">
      <c r="E1048024" s="14"/>
      <c r="F1048024" s="14"/>
      <c r="J1048024" s="15"/>
      <c r="K1048024" s="15"/>
      <c r="L1048024" s="15"/>
      <c r="M1048024" s="15"/>
    </row>
    <row r="1048025" s="12" customFormat="1" spans="5:13">
      <c r="E1048025" s="14"/>
      <c r="F1048025" s="14"/>
      <c r="J1048025" s="15"/>
      <c r="K1048025" s="15"/>
      <c r="L1048025" s="15"/>
      <c r="M1048025" s="15"/>
    </row>
    <row r="1048026" s="12" customFormat="1" spans="5:13">
      <c r="E1048026" s="14"/>
      <c r="F1048026" s="14"/>
      <c r="J1048026" s="15"/>
      <c r="K1048026" s="15"/>
      <c r="L1048026" s="15"/>
      <c r="M1048026" s="15"/>
    </row>
    <row r="1048027" s="12" customFormat="1" spans="5:13">
      <c r="E1048027" s="14"/>
      <c r="F1048027" s="14"/>
      <c r="J1048027" s="15"/>
      <c r="K1048027" s="15"/>
      <c r="L1048027" s="15"/>
      <c r="M1048027" s="15"/>
    </row>
    <row r="1048028" s="12" customFormat="1" spans="5:13">
      <c r="E1048028" s="14"/>
      <c r="F1048028" s="14"/>
      <c r="J1048028" s="15"/>
      <c r="K1048028" s="15"/>
      <c r="L1048028" s="15"/>
      <c r="M1048028" s="15"/>
    </row>
    <row r="1048029" s="12" customFormat="1" spans="5:13">
      <c r="E1048029" s="14"/>
      <c r="F1048029" s="14"/>
      <c r="J1048029" s="15"/>
      <c r="K1048029" s="15"/>
      <c r="L1048029" s="15"/>
      <c r="M1048029" s="15"/>
    </row>
    <row r="1048030" s="12" customFormat="1" spans="5:13">
      <c r="E1048030" s="14"/>
      <c r="F1048030" s="14"/>
      <c r="J1048030" s="15"/>
      <c r="K1048030" s="15"/>
      <c r="L1048030" s="15"/>
      <c r="M1048030" s="15"/>
    </row>
    <row r="1048031" s="12" customFormat="1" spans="5:13">
      <c r="E1048031" s="14"/>
      <c r="F1048031" s="14"/>
      <c r="J1048031" s="15"/>
      <c r="K1048031" s="15"/>
      <c r="L1048031" s="15"/>
      <c r="M1048031" s="15"/>
    </row>
    <row r="1048032" s="12" customFormat="1" spans="5:13">
      <c r="E1048032" s="14"/>
      <c r="F1048032" s="14"/>
      <c r="J1048032" s="15"/>
      <c r="K1048032" s="15"/>
      <c r="L1048032" s="15"/>
      <c r="M1048032" s="15"/>
    </row>
    <row r="1048033" s="12" customFormat="1" spans="5:13">
      <c r="E1048033" s="14"/>
      <c r="F1048033" s="14"/>
      <c r="J1048033" s="15"/>
      <c r="K1048033" s="15"/>
      <c r="L1048033" s="15"/>
      <c r="M1048033" s="15"/>
    </row>
    <row r="1048034" s="12" customFormat="1" spans="5:13">
      <c r="E1048034" s="14"/>
      <c r="F1048034" s="14"/>
      <c r="J1048034" s="15"/>
      <c r="K1048034" s="15"/>
      <c r="L1048034" s="15"/>
      <c r="M1048034" s="15"/>
    </row>
    <row r="1048035" s="12" customFormat="1" spans="5:13">
      <c r="E1048035" s="14"/>
      <c r="F1048035" s="14"/>
      <c r="J1048035" s="15"/>
      <c r="K1048035" s="15"/>
      <c r="L1048035" s="15"/>
      <c r="M1048035" s="15"/>
    </row>
    <row r="1048036" s="12" customFormat="1" spans="5:13">
      <c r="E1048036" s="14"/>
      <c r="F1048036" s="14"/>
      <c r="J1048036" s="15"/>
      <c r="K1048036" s="15"/>
      <c r="L1048036" s="15"/>
      <c r="M1048036" s="15"/>
    </row>
    <row r="1048037" s="12" customFormat="1" spans="5:13">
      <c r="E1048037" s="14"/>
      <c r="F1048037" s="14"/>
      <c r="J1048037" s="15"/>
      <c r="K1048037" s="15"/>
      <c r="L1048037" s="15"/>
      <c r="M1048037" s="15"/>
    </row>
    <row r="1048038" s="12" customFormat="1" spans="5:13">
      <c r="E1048038" s="14"/>
      <c r="F1048038" s="14"/>
      <c r="J1048038" s="15"/>
      <c r="K1048038" s="15"/>
      <c r="L1048038" s="15"/>
      <c r="M1048038" s="15"/>
    </row>
    <row r="1048039" s="12" customFormat="1" spans="5:13">
      <c r="E1048039" s="14"/>
      <c r="F1048039" s="14"/>
      <c r="J1048039" s="15"/>
      <c r="K1048039" s="15"/>
      <c r="L1048039" s="15"/>
      <c r="M1048039" s="15"/>
    </row>
    <row r="1048040" s="12" customFormat="1" spans="5:13">
      <c r="E1048040" s="14"/>
      <c r="F1048040" s="14"/>
      <c r="J1048040" s="15"/>
      <c r="K1048040" s="15"/>
      <c r="L1048040" s="15"/>
      <c r="M1048040" s="15"/>
    </row>
    <row r="1048041" s="12" customFormat="1" spans="5:13">
      <c r="E1048041" s="14"/>
      <c r="F1048041" s="14"/>
      <c r="J1048041" s="15"/>
      <c r="K1048041" s="15"/>
      <c r="L1048041" s="15"/>
      <c r="M1048041" s="15"/>
    </row>
    <row r="1048042" s="12" customFormat="1" spans="5:13">
      <c r="E1048042" s="14"/>
      <c r="F1048042" s="14"/>
      <c r="J1048042" s="15"/>
      <c r="K1048042" s="15"/>
      <c r="L1048042" s="15"/>
      <c r="M1048042" s="15"/>
    </row>
    <row r="1048043" s="12" customFormat="1" spans="5:13">
      <c r="E1048043" s="14"/>
      <c r="F1048043" s="14"/>
      <c r="J1048043" s="15"/>
      <c r="K1048043" s="15"/>
      <c r="L1048043" s="15"/>
      <c r="M1048043" s="15"/>
    </row>
    <row r="1048044" s="12" customFormat="1" spans="5:13">
      <c r="E1048044" s="14"/>
      <c r="F1048044" s="14"/>
      <c r="J1048044" s="15"/>
      <c r="K1048044" s="15"/>
      <c r="L1048044" s="15"/>
      <c r="M1048044" s="15"/>
    </row>
    <row r="1048045" s="12" customFormat="1" spans="5:13">
      <c r="E1048045" s="14"/>
      <c r="F1048045" s="14"/>
      <c r="J1048045" s="15"/>
      <c r="K1048045" s="15"/>
      <c r="L1048045" s="15"/>
      <c r="M1048045" s="15"/>
    </row>
    <row r="1048046" s="12" customFormat="1" spans="5:13">
      <c r="E1048046" s="14"/>
      <c r="F1048046" s="14"/>
      <c r="J1048046" s="15"/>
      <c r="K1048046" s="15"/>
      <c r="L1048046" s="15"/>
      <c r="M1048046" s="15"/>
    </row>
    <row r="1048047" s="12" customFormat="1" spans="5:13">
      <c r="E1048047" s="14"/>
      <c r="F1048047" s="14"/>
      <c r="J1048047" s="15"/>
      <c r="K1048047" s="15"/>
      <c r="L1048047" s="15"/>
      <c r="M1048047" s="15"/>
    </row>
    <row r="1048048" s="12" customFormat="1" spans="5:13">
      <c r="E1048048" s="14"/>
      <c r="F1048048" s="14"/>
      <c r="J1048048" s="15"/>
      <c r="K1048048" s="15"/>
      <c r="L1048048" s="15"/>
      <c r="M1048048" s="15"/>
    </row>
    <row r="1048049" s="12" customFormat="1" spans="5:13">
      <c r="E1048049" s="14"/>
      <c r="F1048049" s="14"/>
      <c r="J1048049" s="15"/>
      <c r="K1048049" s="15"/>
      <c r="L1048049" s="15"/>
      <c r="M1048049" s="15"/>
    </row>
    <row r="1048050" s="12" customFormat="1" spans="5:13">
      <c r="E1048050" s="14"/>
      <c r="F1048050" s="14"/>
      <c r="J1048050" s="15"/>
      <c r="K1048050" s="15"/>
      <c r="L1048050" s="15"/>
      <c r="M1048050" s="15"/>
    </row>
    <row r="1048051" s="12" customFormat="1" spans="5:13">
      <c r="E1048051" s="14"/>
      <c r="F1048051" s="14"/>
      <c r="J1048051" s="15"/>
      <c r="K1048051" s="15"/>
      <c r="L1048051" s="15"/>
      <c r="M1048051" s="15"/>
    </row>
    <row r="1048052" s="12" customFormat="1" spans="5:13">
      <c r="E1048052" s="14"/>
      <c r="F1048052" s="14"/>
      <c r="J1048052" s="15"/>
      <c r="K1048052" s="15"/>
      <c r="L1048052" s="15"/>
      <c r="M1048052" s="15"/>
    </row>
    <row r="1048053" s="12" customFormat="1" spans="5:13">
      <c r="E1048053" s="14"/>
      <c r="F1048053" s="14"/>
      <c r="J1048053" s="15"/>
      <c r="K1048053" s="15"/>
      <c r="L1048053" s="15"/>
      <c r="M1048053" s="15"/>
    </row>
    <row r="1048054" s="12" customFormat="1" spans="5:13">
      <c r="E1048054" s="14"/>
      <c r="F1048054" s="14"/>
      <c r="J1048054" s="15"/>
      <c r="K1048054" s="15"/>
      <c r="L1048054" s="15"/>
      <c r="M1048054" s="15"/>
    </row>
    <row r="1048055" s="12" customFormat="1" spans="5:13">
      <c r="E1048055" s="14"/>
      <c r="F1048055" s="14"/>
      <c r="J1048055" s="15"/>
      <c r="K1048055" s="15"/>
      <c r="L1048055" s="15"/>
      <c r="M1048055" s="15"/>
    </row>
    <row r="1048056" s="12" customFormat="1" spans="5:13">
      <c r="E1048056" s="14"/>
      <c r="F1048056" s="14"/>
      <c r="J1048056" s="15"/>
      <c r="K1048056" s="15"/>
      <c r="L1048056" s="15"/>
      <c r="M1048056" s="15"/>
    </row>
    <row r="1048057" s="12" customFormat="1" spans="5:13">
      <c r="E1048057" s="14"/>
      <c r="F1048057" s="14"/>
      <c r="J1048057" s="15"/>
      <c r="K1048057" s="15"/>
      <c r="L1048057" s="15"/>
      <c r="M1048057" s="15"/>
    </row>
    <row r="1048058" s="12" customFormat="1" spans="5:13">
      <c r="E1048058" s="14"/>
      <c r="F1048058" s="14"/>
      <c r="J1048058" s="15"/>
      <c r="K1048058" s="15"/>
      <c r="L1048058" s="15"/>
      <c r="M1048058" s="15"/>
    </row>
    <row r="1048059" s="12" customFormat="1" spans="5:13">
      <c r="E1048059" s="14"/>
      <c r="F1048059" s="14"/>
      <c r="J1048059" s="15"/>
      <c r="K1048059" s="15"/>
      <c r="L1048059" s="15"/>
      <c r="M1048059" s="15"/>
    </row>
    <row r="1048060" s="12" customFormat="1" spans="5:13">
      <c r="E1048060" s="14"/>
      <c r="F1048060" s="14"/>
      <c r="J1048060" s="15"/>
      <c r="K1048060" s="15"/>
      <c r="L1048060" s="15"/>
      <c r="M1048060" s="15"/>
    </row>
    <row r="1048061" s="12" customFormat="1" spans="5:13">
      <c r="E1048061" s="14"/>
      <c r="F1048061" s="14"/>
      <c r="J1048061" s="15"/>
      <c r="K1048061" s="15"/>
      <c r="L1048061" s="15"/>
      <c r="M1048061" s="15"/>
    </row>
    <row r="1048062" s="12" customFormat="1" spans="5:13">
      <c r="E1048062" s="14"/>
      <c r="F1048062" s="14"/>
      <c r="J1048062" s="15"/>
      <c r="K1048062" s="15"/>
      <c r="L1048062" s="15"/>
      <c r="M1048062" s="15"/>
    </row>
    <row r="1048063" s="12" customFormat="1" spans="5:13">
      <c r="E1048063" s="14"/>
      <c r="F1048063" s="14"/>
      <c r="J1048063" s="15"/>
      <c r="K1048063" s="15"/>
      <c r="L1048063" s="15"/>
      <c r="M1048063" s="15"/>
    </row>
    <row r="1048064" s="12" customFormat="1" spans="5:13">
      <c r="E1048064" s="14"/>
      <c r="F1048064" s="14"/>
      <c r="J1048064" s="15"/>
      <c r="K1048064" s="15"/>
      <c r="L1048064" s="15"/>
      <c r="M1048064" s="15"/>
    </row>
    <row r="1048065" s="12" customFormat="1" spans="5:13">
      <c r="E1048065" s="14"/>
      <c r="F1048065" s="14"/>
      <c r="J1048065" s="15"/>
      <c r="K1048065" s="15"/>
      <c r="L1048065" s="15"/>
      <c r="M1048065" s="15"/>
    </row>
    <row r="1048066" s="12" customFormat="1" spans="5:13">
      <c r="E1048066" s="14"/>
      <c r="F1048066" s="14"/>
      <c r="J1048066" s="15"/>
      <c r="K1048066" s="15"/>
      <c r="L1048066" s="15"/>
      <c r="M1048066" s="15"/>
    </row>
    <row r="1048067" s="12" customFormat="1" spans="5:13">
      <c r="E1048067" s="14"/>
      <c r="F1048067" s="14"/>
      <c r="J1048067" s="15"/>
      <c r="K1048067" s="15"/>
      <c r="L1048067" s="15"/>
      <c r="M1048067" s="15"/>
    </row>
    <row r="1048068" s="12" customFormat="1" spans="5:13">
      <c r="E1048068" s="14"/>
      <c r="F1048068" s="14"/>
      <c r="J1048068" s="15"/>
      <c r="K1048068" s="15"/>
      <c r="L1048068" s="15"/>
      <c r="M1048068" s="15"/>
    </row>
    <row r="1048069" s="12" customFormat="1" spans="5:13">
      <c r="E1048069" s="14"/>
      <c r="F1048069" s="14"/>
      <c r="J1048069" s="15"/>
      <c r="K1048069" s="15"/>
      <c r="L1048069" s="15"/>
      <c r="M1048069" s="15"/>
    </row>
    <row r="1048070" s="12" customFormat="1" spans="5:13">
      <c r="E1048070" s="14"/>
      <c r="F1048070" s="14"/>
      <c r="J1048070" s="15"/>
      <c r="K1048070" s="15"/>
      <c r="L1048070" s="15"/>
      <c r="M1048070" s="15"/>
    </row>
    <row r="1048071" s="12" customFormat="1" spans="5:13">
      <c r="E1048071" s="14"/>
      <c r="F1048071" s="14"/>
      <c r="J1048071" s="15"/>
      <c r="K1048071" s="15"/>
      <c r="L1048071" s="15"/>
      <c r="M1048071" s="15"/>
    </row>
    <row r="1048072" s="12" customFormat="1" spans="5:13">
      <c r="E1048072" s="14"/>
      <c r="F1048072" s="14"/>
      <c r="J1048072" s="15"/>
      <c r="K1048072" s="15"/>
      <c r="L1048072" s="15"/>
      <c r="M1048072" s="15"/>
    </row>
    <row r="1048073" s="12" customFormat="1" spans="5:13">
      <c r="E1048073" s="14"/>
      <c r="F1048073" s="14"/>
      <c r="J1048073" s="15"/>
      <c r="K1048073" s="15"/>
      <c r="L1048073" s="15"/>
      <c r="M1048073" s="15"/>
    </row>
    <row r="1048074" s="12" customFormat="1" spans="5:13">
      <c r="E1048074" s="14"/>
      <c r="F1048074" s="14"/>
      <c r="J1048074" s="15"/>
      <c r="K1048074" s="15"/>
      <c r="L1048074" s="15"/>
      <c r="M1048074" s="15"/>
    </row>
    <row r="1048075" s="12" customFormat="1" spans="5:13">
      <c r="E1048075" s="14"/>
      <c r="F1048075" s="14"/>
      <c r="J1048075" s="15"/>
      <c r="K1048075" s="15"/>
      <c r="L1048075" s="15"/>
      <c r="M1048075" s="15"/>
    </row>
    <row r="1048076" s="12" customFormat="1" spans="5:13">
      <c r="E1048076" s="14"/>
      <c r="F1048076" s="14"/>
      <c r="J1048076" s="15"/>
      <c r="K1048076" s="15"/>
      <c r="L1048076" s="15"/>
      <c r="M1048076" s="15"/>
    </row>
    <row r="1048077" s="12" customFormat="1" spans="5:13">
      <c r="E1048077" s="14"/>
      <c r="F1048077" s="14"/>
      <c r="J1048077" s="15"/>
      <c r="K1048077" s="15"/>
      <c r="L1048077" s="15"/>
      <c r="M1048077" s="15"/>
    </row>
    <row r="1048078" s="12" customFormat="1" spans="5:13">
      <c r="E1048078" s="14"/>
      <c r="F1048078" s="14"/>
      <c r="J1048078" s="15"/>
      <c r="K1048078" s="15"/>
      <c r="L1048078" s="15"/>
      <c r="M1048078" s="15"/>
    </row>
    <row r="1048079" s="12" customFormat="1" spans="5:13">
      <c r="E1048079" s="14"/>
      <c r="F1048079" s="14"/>
      <c r="J1048079" s="15"/>
      <c r="K1048079" s="15"/>
      <c r="L1048079" s="15"/>
      <c r="M1048079" s="15"/>
    </row>
    <row r="1048080" s="12" customFormat="1" spans="5:13">
      <c r="E1048080" s="14"/>
      <c r="F1048080" s="14"/>
      <c r="J1048080" s="15"/>
      <c r="K1048080" s="15"/>
      <c r="L1048080" s="15"/>
      <c r="M1048080" s="15"/>
    </row>
    <row r="1048081" s="12" customFormat="1" spans="5:13">
      <c r="E1048081" s="14"/>
      <c r="F1048081" s="14"/>
      <c r="J1048081" s="15"/>
      <c r="K1048081" s="15"/>
      <c r="L1048081" s="15"/>
      <c r="M1048081" s="15"/>
    </row>
    <row r="1048082" s="12" customFormat="1" spans="5:13">
      <c r="E1048082" s="14"/>
      <c r="F1048082" s="14"/>
      <c r="J1048082" s="15"/>
      <c r="K1048082" s="15"/>
      <c r="L1048082" s="15"/>
      <c r="M1048082" s="15"/>
    </row>
    <row r="1048083" s="12" customFormat="1" spans="5:13">
      <c r="E1048083" s="14"/>
      <c r="F1048083" s="14"/>
      <c r="J1048083" s="15"/>
      <c r="K1048083" s="15"/>
      <c r="L1048083" s="15"/>
      <c r="M1048083" s="15"/>
    </row>
    <row r="1048084" s="12" customFormat="1" spans="5:13">
      <c r="E1048084" s="14"/>
      <c r="F1048084" s="14"/>
      <c r="J1048084" s="15"/>
      <c r="K1048084" s="15"/>
      <c r="L1048084" s="15"/>
      <c r="M1048084" s="15"/>
    </row>
    <row r="1048085" s="12" customFormat="1" spans="5:13">
      <c r="E1048085" s="14"/>
      <c r="F1048085" s="14"/>
      <c r="J1048085" s="15"/>
      <c r="K1048085" s="15"/>
      <c r="L1048085" s="15"/>
      <c r="M1048085" s="15"/>
    </row>
    <row r="1048086" s="12" customFormat="1" spans="5:13">
      <c r="E1048086" s="14"/>
      <c r="F1048086" s="14"/>
      <c r="J1048086" s="15"/>
      <c r="K1048086" s="15"/>
      <c r="L1048086" s="15"/>
      <c r="M1048086" s="15"/>
    </row>
    <row r="1048087" s="12" customFormat="1" spans="5:13">
      <c r="E1048087" s="14"/>
      <c r="F1048087" s="14"/>
      <c r="J1048087" s="15"/>
      <c r="K1048087" s="15"/>
      <c r="L1048087" s="15"/>
      <c r="M1048087" s="15"/>
    </row>
    <row r="1048088" s="12" customFormat="1" spans="5:13">
      <c r="E1048088" s="14"/>
      <c r="F1048088" s="14"/>
      <c r="J1048088" s="15"/>
      <c r="K1048088" s="15"/>
      <c r="L1048088" s="15"/>
      <c r="M1048088" s="15"/>
    </row>
    <row r="1048089" s="12" customFormat="1" spans="5:13">
      <c r="E1048089" s="14"/>
      <c r="F1048089" s="14"/>
      <c r="J1048089" s="15"/>
      <c r="K1048089" s="15"/>
      <c r="L1048089" s="15"/>
      <c r="M1048089" s="15"/>
    </row>
    <row r="1048090" s="12" customFormat="1" spans="5:13">
      <c r="E1048090" s="14"/>
      <c r="F1048090" s="14"/>
      <c r="J1048090" s="15"/>
      <c r="K1048090" s="15"/>
      <c r="L1048090" s="15"/>
      <c r="M1048090" s="15"/>
    </row>
    <row r="1048091" s="12" customFormat="1" spans="5:13">
      <c r="E1048091" s="14"/>
      <c r="F1048091" s="14"/>
      <c r="J1048091" s="15"/>
      <c r="K1048091" s="15"/>
      <c r="L1048091" s="15"/>
      <c r="M1048091" s="15"/>
    </row>
    <row r="1048092" s="12" customFormat="1" spans="5:13">
      <c r="E1048092" s="14"/>
      <c r="F1048092" s="14"/>
      <c r="J1048092" s="15"/>
      <c r="K1048092" s="15"/>
      <c r="L1048092" s="15"/>
      <c r="M1048092" s="15"/>
    </row>
    <row r="1048093" s="12" customFormat="1" spans="5:13">
      <c r="E1048093" s="14"/>
      <c r="F1048093" s="14"/>
      <c r="J1048093" s="15"/>
      <c r="K1048093" s="15"/>
      <c r="L1048093" s="15"/>
      <c r="M1048093" s="15"/>
    </row>
    <row r="1048094" s="12" customFormat="1" spans="5:13">
      <c r="E1048094" s="14"/>
      <c r="F1048094" s="14"/>
      <c r="J1048094" s="15"/>
      <c r="K1048094" s="15"/>
      <c r="L1048094" s="15"/>
      <c r="M1048094" s="15"/>
    </row>
    <row r="1048095" s="12" customFormat="1" spans="5:13">
      <c r="E1048095" s="14"/>
      <c r="F1048095" s="14"/>
      <c r="J1048095" s="15"/>
      <c r="K1048095" s="15"/>
      <c r="L1048095" s="15"/>
      <c r="M1048095" s="15"/>
    </row>
    <row r="1048096" s="12" customFormat="1" spans="5:13">
      <c r="E1048096" s="14"/>
      <c r="F1048096" s="14"/>
      <c r="J1048096" s="15"/>
      <c r="K1048096" s="15"/>
      <c r="L1048096" s="15"/>
      <c r="M1048096" s="15"/>
    </row>
    <row r="1048097" s="12" customFormat="1" spans="5:13">
      <c r="E1048097" s="14"/>
      <c r="F1048097" s="14"/>
      <c r="J1048097" s="15"/>
      <c r="K1048097" s="15"/>
      <c r="L1048097" s="15"/>
      <c r="M1048097" s="15"/>
    </row>
    <row r="1048098" s="12" customFormat="1" spans="5:13">
      <c r="E1048098" s="14"/>
      <c r="F1048098" s="14"/>
      <c r="J1048098" s="15"/>
      <c r="K1048098" s="15"/>
      <c r="L1048098" s="15"/>
      <c r="M1048098" s="15"/>
    </row>
    <row r="1048099" s="12" customFormat="1" spans="5:13">
      <c r="E1048099" s="14"/>
      <c r="F1048099" s="14"/>
      <c r="J1048099" s="15"/>
      <c r="K1048099" s="15"/>
      <c r="L1048099" s="15"/>
      <c r="M1048099" s="15"/>
    </row>
    <row r="1048100" s="12" customFormat="1" spans="5:13">
      <c r="E1048100" s="14"/>
      <c r="F1048100" s="14"/>
      <c r="J1048100" s="15"/>
      <c r="K1048100" s="15"/>
      <c r="L1048100" s="15"/>
      <c r="M1048100" s="15"/>
    </row>
    <row r="1048101" s="12" customFormat="1" spans="5:13">
      <c r="E1048101" s="14"/>
      <c r="F1048101" s="14"/>
      <c r="J1048101" s="15"/>
      <c r="K1048101" s="15"/>
      <c r="L1048101" s="15"/>
      <c r="M1048101" s="15"/>
    </row>
    <row r="1048102" s="12" customFormat="1" spans="5:13">
      <c r="E1048102" s="14"/>
      <c r="F1048102" s="14"/>
      <c r="J1048102" s="15"/>
      <c r="K1048102" s="15"/>
      <c r="L1048102" s="15"/>
      <c r="M1048102" s="15"/>
    </row>
    <row r="1048103" s="12" customFormat="1" spans="5:13">
      <c r="E1048103" s="14"/>
      <c r="F1048103" s="14"/>
      <c r="J1048103" s="15"/>
      <c r="K1048103" s="15"/>
      <c r="L1048103" s="15"/>
      <c r="M1048103" s="15"/>
    </row>
    <row r="1048104" s="12" customFormat="1" spans="5:13">
      <c r="E1048104" s="14"/>
      <c r="F1048104" s="14"/>
      <c r="J1048104" s="15"/>
      <c r="K1048104" s="15"/>
      <c r="L1048104" s="15"/>
      <c r="M1048104" s="15"/>
    </row>
    <row r="1048105" s="12" customFormat="1" spans="5:13">
      <c r="E1048105" s="14"/>
      <c r="F1048105" s="14"/>
      <c r="J1048105" s="15"/>
      <c r="K1048105" s="15"/>
      <c r="L1048105" s="15"/>
      <c r="M1048105" s="15"/>
    </row>
    <row r="1048106" s="12" customFormat="1" spans="5:13">
      <c r="E1048106" s="14"/>
      <c r="F1048106" s="14"/>
      <c r="J1048106" s="15"/>
      <c r="K1048106" s="15"/>
      <c r="L1048106" s="15"/>
      <c r="M1048106" s="15"/>
    </row>
    <row r="1048107" s="12" customFormat="1" spans="5:13">
      <c r="E1048107" s="14"/>
      <c r="F1048107" s="14"/>
      <c r="J1048107" s="15"/>
      <c r="K1048107" s="15"/>
      <c r="L1048107" s="15"/>
      <c r="M1048107" s="15"/>
    </row>
    <row r="1048108" s="12" customFormat="1" spans="5:13">
      <c r="E1048108" s="14"/>
      <c r="F1048108" s="14"/>
      <c r="J1048108" s="15"/>
      <c r="K1048108" s="15"/>
      <c r="L1048108" s="15"/>
      <c r="M1048108" s="15"/>
    </row>
    <row r="1048109" s="12" customFormat="1" spans="5:13">
      <c r="E1048109" s="14"/>
      <c r="F1048109" s="14"/>
      <c r="J1048109" s="15"/>
      <c r="K1048109" s="15"/>
      <c r="L1048109" s="15"/>
      <c r="M1048109" s="15"/>
    </row>
    <row r="1048110" s="12" customFormat="1" spans="5:13">
      <c r="E1048110" s="14"/>
      <c r="F1048110" s="14"/>
      <c r="J1048110" s="15"/>
      <c r="K1048110" s="15"/>
      <c r="L1048110" s="15"/>
      <c r="M1048110" s="15"/>
    </row>
    <row r="1048111" s="12" customFormat="1" spans="5:13">
      <c r="E1048111" s="14"/>
      <c r="F1048111" s="14"/>
      <c r="J1048111" s="15"/>
      <c r="K1048111" s="15"/>
      <c r="L1048111" s="15"/>
      <c r="M1048111" s="15"/>
    </row>
    <row r="1048112" s="12" customFormat="1" spans="5:13">
      <c r="E1048112" s="14"/>
      <c r="F1048112" s="14"/>
      <c r="J1048112" s="15"/>
      <c r="K1048112" s="15"/>
      <c r="L1048112" s="15"/>
      <c r="M1048112" s="15"/>
    </row>
    <row r="1048113" s="12" customFormat="1" spans="5:13">
      <c r="E1048113" s="14"/>
      <c r="F1048113" s="14"/>
      <c r="J1048113" s="15"/>
      <c r="K1048113" s="15"/>
      <c r="L1048113" s="15"/>
      <c r="M1048113" s="15"/>
    </row>
    <row r="1048114" s="12" customFormat="1" spans="5:13">
      <c r="E1048114" s="14"/>
      <c r="F1048114" s="14"/>
      <c r="J1048114" s="15"/>
      <c r="K1048114" s="15"/>
      <c r="L1048114" s="15"/>
      <c r="M1048114" s="15"/>
    </row>
    <row r="1048115" s="12" customFormat="1" spans="5:13">
      <c r="E1048115" s="14"/>
      <c r="F1048115" s="14"/>
      <c r="J1048115" s="15"/>
      <c r="K1048115" s="15"/>
      <c r="L1048115" s="15"/>
      <c r="M1048115" s="15"/>
    </row>
    <row r="1048116" s="12" customFormat="1" spans="5:13">
      <c r="E1048116" s="14"/>
      <c r="F1048116" s="14"/>
      <c r="J1048116" s="15"/>
      <c r="K1048116" s="15"/>
      <c r="L1048116" s="15"/>
      <c r="M1048116" s="15"/>
    </row>
    <row r="1048117" s="12" customFormat="1" spans="5:13">
      <c r="E1048117" s="14"/>
      <c r="F1048117" s="14"/>
      <c r="J1048117" s="15"/>
      <c r="K1048117" s="15"/>
      <c r="L1048117" s="15"/>
      <c r="M1048117" s="15"/>
    </row>
    <row r="1048118" s="12" customFormat="1" spans="5:13">
      <c r="E1048118" s="14"/>
      <c r="F1048118" s="14"/>
      <c r="J1048118" s="15"/>
      <c r="K1048118" s="15"/>
      <c r="L1048118" s="15"/>
      <c r="M1048118" s="15"/>
    </row>
    <row r="1048119" s="12" customFormat="1" spans="5:13">
      <c r="E1048119" s="14"/>
      <c r="F1048119" s="14"/>
      <c r="J1048119" s="15"/>
      <c r="K1048119" s="15"/>
      <c r="L1048119" s="15"/>
      <c r="M1048119" s="15"/>
    </row>
    <row r="1048120" s="12" customFormat="1" spans="5:13">
      <c r="E1048120" s="14"/>
      <c r="F1048120" s="14"/>
      <c r="J1048120" s="15"/>
      <c r="K1048120" s="15"/>
      <c r="L1048120" s="15"/>
      <c r="M1048120" s="15"/>
    </row>
    <row r="1048121" s="12" customFormat="1" spans="5:13">
      <c r="E1048121" s="14"/>
      <c r="F1048121" s="14"/>
      <c r="J1048121" s="15"/>
      <c r="K1048121" s="15"/>
      <c r="L1048121" s="15"/>
      <c r="M1048121" s="15"/>
    </row>
    <row r="1048122" s="12" customFormat="1" spans="5:13">
      <c r="E1048122" s="14"/>
      <c r="F1048122" s="14"/>
      <c r="J1048122" s="15"/>
      <c r="K1048122" s="15"/>
      <c r="L1048122" s="15"/>
      <c r="M1048122" s="15"/>
    </row>
    <row r="1048123" s="12" customFormat="1" spans="5:13">
      <c r="E1048123" s="14"/>
      <c r="F1048123" s="14"/>
      <c r="J1048123" s="15"/>
      <c r="K1048123" s="15"/>
      <c r="L1048123" s="15"/>
      <c r="M1048123" s="15"/>
    </row>
    <row r="1048124" s="12" customFormat="1" spans="5:13">
      <c r="E1048124" s="14"/>
      <c r="F1048124" s="14"/>
      <c r="J1048124" s="15"/>
      <c r="K1048124" s="15"/>
      <c r="L1048124" s="15"/>
      <c r="M1048124" s="15"/>
    </row>
    <row r="1048125" s="12" customFormat="1" spans="5:13">
      <c r="E1048125" s="14"/>
      <c r="F1048125" s="14"/>
      <c r="J1048125" s="15"/>
      <c r="K1048125" s="15"/>
      <c r="L1048125" s="15"/>
      <c r="M1048125" s="15"/>
    </row>
    <row r="1048126" s="12" customFormat="1" spans="5:13">
      <c r="E1048126" s="14"/>
      <c r="F1048126" s="14"/>
      <c r="J1048126" s="15"/>
      <c r="K1048126" s="15"/>
      <c r="L1048126" s="15"/>
      <c r="M1048126" s="15"/>
    </row>
    <row r="1048127" s="12" customFormat="1" spans="5:13">
      <c r="E1048127" s="14"/>
      <c r="F1048127" s="14"/>
      <c r="J1048127" s="15"/>
      <c r="K1048127" s="15"/>
      <c r="L1048127" s="15"/>
      <c r="M1048127" s="15"/>
    </row>
    <row r="1048128" s="12" customFormat="1" spans="5:13">
      <c r="E1048128" s="14"/>
      <c r="F1048128" s="14"/>
      <c r="J1048128" s="15"/>
      <c r="K1048128" s="15"/>
      <c r="L1048128" s="15"/>
      <c r="M1048128" s="15"/>
    </row>
    <row r="1048129" s="12" customFormat="1" spans="5:13">
      <c r="E1048129" s="14"/>
      <c r="F1048129" s="14"/>
      <c r="J1048129" s="15"/>
      <c r="K1048129" s="15"/>
      <c r="L1048129" s="15"/>
      <c r="M1048129" s="15"/>
    </row>
    <row r="1048130" s="12" customFormat="1" spans="5:13">
      <c r="E1048130" s="14"/>
      <c r="F1048130" s="14"/>
      <c r="J1048130" s="15"/>
      <c r="K1048130" s="15"/>
      <c r="L1048130" s="15"/>
      <c r="M1048130" s="15"/>
    </row>
    <row r="1048131" s="12" customFormat="1" spans="5:13">
      <c r="E1048131" s="14"/>
      <c r="F1048131" s="14"/>
      <c r="J1048131" s="15"/>
      <c r="K1048131" s="15"/>
      <c r="L1048131" s="15"/>
      <c r="M1048131" s="15"/>
    </row>
    <row r="1048132" s="12" customFormat="1" spans="5:13">
      <c r="E1048132" s="14"/>
      <c r="F1048132" s="14"/>
      <c r="J1048132" s="15"/>
      <c r="K1048132" s="15"/>
      <c r="L1048132" s="15"/>
      <c r="M1048132" s="15"/>
    </row>
    <row r="1048133" s="12" customFormat="1" spans="5:13">
      <c r="E1048133" s="14"/>
      <c r="F1048133" s="14"/>
      <c r="J1048133" s="15"/>
      <c r="K1048133" s="15"/>
      <c r="L1048133" s="15"/>
      <c r="M1048133" s="15"/>
    </row>
    <row r="1048134" s="12" customFormat="1" spans="5:13">
      <c r="E1048134" s="14"/>
      <c r="F1048134" s="14"/>
      <c r="J1048134" s="15"/>
      <c r="K1048134" s="15"/>
      <c r="L1048134" s="15"/>
      <c r="M1048134" s="15"/>
    </row>
    <row r="1048135" s="12" customFormat="1" spans="5:13">
      <c r="E1048135" s="14"/>
      <c r="F1048135" s="14"/>
      <c r="J1048135" s="15"/>
      <c r="K1048135" s="15"/>
      <c r="L1048135" s="15"/>
      <c r="M1048135" s="15"/>
    </row>
    <row r="1048136" s="12" customFormat="1" spans="5:13">
      <c r="E1048136" s="14"/>
      <c r="F1048136" s="14"/>
      <c r="J1048136" s="15"/>
      <c r="K1048136" s="15"/>
      <c r="L1048136" s="15"/>
      <c r="M1048136" s="15"/>
    </row>
    <row r="1048137" s="12" customFormat="1" spans="5:13">
      <c r="E1048137" s="14"/>
      <c r="F1048137" s="14"/>
      <c r="J1048137" s="15"/>
      <c r="K1048137" s="15"/>
      <c r="L1048137" s="15"/>
      <c r="M1048137" s="15"/>
    </row>
    <row r="1048138" s="12" customFormat="1" spans="5:13">
      <c r="E1048138" s="14"/>
      <c r="F1048138" s="14"/>
      <c r="J1048138" s="15"/>
      <c r="K1048138" s="15"/>
      <c r="L1048138" s="15"/>
      <c r="M1048138" s="15"/>
    </row>
    <row r="1048139" s="12" customFormat="1" spans="5:13">
      <c r="E1048139" s="14"/>
      <c r="F1048139" s="14"/>
      <c r="J1048139" s="15"/>
      <c r="K1048139" s="15"/>
      <c r="L1048139" s="15"/>
      <c r="M1048139" s="15"/>
    </row>
    <row r="1048140" s="12" customFormat="1" spans="5:13">
      <c r="E1048140" s="14"/>
      <c r="F1048140" s="14"/>
      <c r="J1048140" s="15"/>
      <c r="K1048140" s="15"/>
      <c r="L1048140" s="15"/>
      <c r="M1048140" s="15"/>
    </row>
    <row r="1048141" s="12" customFormat="1" spans="5:13">
      <c r="E1048141" s="14"/>
      <c r="F1048141" s="14"/>
      <c r="J1048141" s="15"/>
      <c r="K1048141" s="15"/>
      <c r="L1048141" s="15"/>
      <c r="M1048141" s="15"/>
    </row>
    <row r="1048142" s="12" customFormat="1" spans="5:13">
      <c r="E1048142" s="14"/>
      <c r="F1048142" s="14"/>
      <c r="J1048142" s="15"/>
      <c r="K1048142" s="15"/>
      <c r="L1048142" s="15"/>
      <c r="M1048142" s="15"/>
    </row>
    <row r="1048143" s="12" customFormat="1" spans="5:13">
      <c r="E1048143" s="14"/>
      <c r="F1048143" s="14"/>
      <c r="J1048143" s="15"/>
      <c r="K1048143" s="15"/>
      <c r="L1048143" s="15"/>
      <c r="M1048143" s="15"/>
    </row>
    <row r="1048144" s="12" customFormat="1" spans="5:13">
      <c r="E1048144" s="14"/>
      <c r="F1048144" s="14"/>
      <c r="J1048144" s="15"/>
      <c r="K1048144" s="15"/>
      <c r="L1048144" s="15"/>
      <c r="M1048144" s="15"/>
    </row>
    <row r="1048145" s="12" customFormat="1" spans="5:13">
      <c r="E1048145" s="14"/>
      <c r="F1048145" s="14"/>
      <c r="J1048145" s="15"/>
      <c r="K1048145" s="15"/>
      <c r="L1048145" s="15"/>
      <c r="M1048145" s="15"/>
    </row>
    <row r="1048146" s="12" customFormat="1" spans="5:13">
      <c r="E1048146" s="14"/>
      <c r="F1048146" s="14"/>
      <c r="J1048146" s="15"/>
      <c r="K1048146" s="15"/>
      <c r="L1048146" s="15"/>
      <c r="M1048146" s="15"/>
    </row>
    <row r="1048147" s="12" customFormat="1" spans="5:13">
      <c r="E1048147" s="14"/>
      <c r="F1048147" s="14"/>
      <c r="J1048147" s="15"/>
      <c r="K1048147" s="15"/>
      <c r="L1048147" s="15"/>
      <c r="M1048147" s="15"/>
    </row>
    <row r="1048148" s="12" customFormat="1" spans="5:13">
      <c r="E1048148" s="14"/>
      <c r="F1048148" s="14"/>
      <c r="J1048148" s="15"/>
      <c r="K1048148" s="15"/>
      <c r="L1048148" s="15"/>
      <c r="M1048148" s="15"/>
    </row>
    <row r="1048149" s="12" customFormat="1" spans="5:13">
      <c r="E1048149" s="14"/>
      <c r="F1048149" s="14"/>
      <c r="J1048149" s="15"/>
      <c r="K1048149" s="15"/>
      <c r="L1048149" s="15"/>
      <c r="M1048149" s="15"/>
    </row>
    <row r="1048150" s="12" customFormat="1" spans="5:13">
      <c r="E1048150" s="14"/>
      <c r="F1048150" s="14"/>
      <c r="J1048150" s="15"/>
      <c r="K1048150" s="15"/>
      <c r="L1048150" s="15"/>
      <c r="M1048150" s="15"/>
    </row>
    <row r="1048151" s="12" customFormat="1" spans="5:13">
      <c r="E1048151" s="14"/>
      <c r="F1048151" s="14"/>
      <c r="J1048151" s="15"/>
      <c r="K1048151" s="15"/>
      <c r="L1048151" s="15"/>
      <c r="M1048151" s="15"/>
    </row>
    <row r="1048152" s="12" customFormat="1" spans="5:13">
      <c r="E1048152" s="14"/>
      <c r="F1048152" s="14"/>
      <c r="J1048152" s="15"/>
      <c r="K1048152" s="15"/>
      <c r="L1048152" s="15"/>
      <c r="M1048152" s="15"/>
    </row>
    <row r="1048153" s="12" customFormat="1" spans="5:13">
      <c r="E1048153" s="14"/>
      <c r="F1048153" s="14"/>
      <c r="J1048153" s="15"/>
      <c r="K1048153" s="15"/>
      <c r="L1048153" s="15"/>
      <c r="M1048153" s="15"/>
    </row>
    <row r="1048154" s="12" customFormat="1" spans="5:13">
      <c r="E1048154" s="14"/>
      <c r="F1048154" s="14"/>
      <c r="J1048154" s="15"/>
      <c r="K1048154" s="15"/>
      <c r="L1048154" s="15"/>
      <c r="M1048154" s="15"/>
    </row>
    <row r="1048155" s="12" customFormat="1" spans="5:13">
      <c r="E1048155" s="14"/>
      <c r="F1048155" s="14"/>
      <c r="J1048155" s="15"/>
      <c r="K1048155" s="15"/>
      <c r="L1048155" s="15"/>
      <c r="M1048155" s="15"/>
    </row>
    <row r="1048156" s="12" customFormat="1" spans="5:13">
      <c r="E1048156" s="14"/>
      <c r="F1048156" s="14"/>
      <c r="J1048156" s="15"/>
      <c r="K1048156" s="15"/>
      <c r="L1048156" s="15"/>
      <c r="M1048156" s="15"/>
    </row>
    <row r="1048157" s="12" customFormat="1" spans="5:13">
      <c r="E1048157" s="14"/>
      <c r="F1048157" s="14"/>
      <c r="J1048157" s="15"/>
      <c r="K1048157" s="15"/>
      <c r="L1048157" s="15"/>
      <c r="M1048157" s="15"/>
    </row>
    <row r="1048158" s="12" customFormat="1" spans="5:13">
      <c r="E1048158" s="14"/>
      <c r="F1048158" s="14"/>
      <c r="J1048158" s="15"/>
      <c r="K1048158" s="15"/>
      <c r="L1048158" s="15"/>
      <c r="M1048158" s="15"/>
    </row>
    <row r="1048159" s="12" customFormat="1" spans="5:13">
      <c r="E1048159" s="14"/>
      <c r="F1048159" s="14"/>
      <c r="J1048159" s="15"/>
      <c r="K1048159" s="15"/>
      <c r="L1048159" s="15"/>
      <c r="M1048159" s="15"/>
    </row>
    <row r="1048160" s="12" customFormat="1" spans="5:13">
      <c r="E1048160" s="14"/>
      <c r="F1048160" s="14"/>
      <c r="J1048160" s="15"/>
      <c r="K1048160" s="15"/>
      <c r="L1048160" s="15"/>
      <c r="M1048160" s="15"/>
    </row>
    <row r="1048161" s="12" customFormat="1" spans="5:13">
      <c r="E1048161" s="14"/>
      <c r="F1048161" s="14"/>
      <c r="J1048161" s="15"/>
      <c r="K1048161" s="15"/>
      <c r="L1048161" s="15"/>
      <c r="M1048161" s="15"/>
    </row>
    <row r="1048162" s="12" customFormat="1" spans="5:13">
      <c r="E1048162" s="14"/>
      <c r="F1048162" s="14"/>
      <c r="J1048162" s="15"/>
      <c r="K1048162" s="15"/>
      <c r="L1048162" s="15"/>
      <c r="M1048162" s="15"/>
    </row>
    <row r="1048163" s="12" customFormat="1" spans="5:13">
      <c r="E1048163" s="14"/>
      <c r="F1048163" s="14"/>
      <c r="J1048163" s="15"/>
      <c r="K1048163" s="15"/>
      <c r="L1048163" s="15"/>
      <c r="M1048163" s="15"/>
    </row>
    <row r="1048164" s="12" customFormat="1" spans="5:13">
      <c r="E1048164" s="14"/>
      <c r="F1048164" s="14"/>
      <c r="J1048164" s="15"/>
      <c r="K1048164" s="15"/>
      <c r="L1048164" s="15"/>
      <c r="M1048164" s="15"/>
    </row>
    <row r="1048165" s="12" customFormat="1" spans="5:13">
      <c r="E1048165" s="14"/>
      <c r="F1048165" s="14"/>
      <c r="J1048165" s="15"/>
      <c r="K1048165" s="15"/>
      <c r="L1048165" s="15"/>
      <c r="M1048165" s="15"/>
    </row>
    <row r="1048166" s="12" customFormat="1" spans="5:13">
      <c r="E1048166" s="14"/>
      <c r="F1048166" s="14"/>
      <c r="J1048166" s="15"/>
      <c r="K1048166" s="15"/>
      <c r="L1048166" s="15"/>
      <c r="M1048166" s="15"/>
    </row>
    <row r="1048167" s="12" customFormat="1" spans="5:13">
      <c r="E1048167" s="14"/>
      <c r="F1048167" s="14"/>
      <c r="J1048167" s="15"/>
      <c r="K1048167" s="15"/>
      <c r="L1048167" s="15"/>
      <c r="M1048167" s="15"/>
    </row>
    <row r="1048168" s="12" customFormat="1" spans="5:13">
      <c r="E1048168" s="14"/>
      <c r="F1048168" s="14"/>
      <c r="J1048168" s="15"/>
      <c r="K1048168" s="15"/>
      <c r="L1048168" s="15"/>
      <c r="M1048168" s="15"/>
    </row>
    <row r="1048169" s="12" customFormat="1" spans="5:13">
      <c r="E1048169" s="14"/>
      <c r="F1048169" s="14"/>
      <c r="J1048169" s="15"/>
      <c r="K1048169" s="15"/>
      <c r="L1048169" s="15"/>
      <c r="M1048169" s="15"/>
    </row>
    <row r="1048170" s="12" customFormat="1" spans="5:13">
      <c r="E1048170" s="14"/>
      <c r="F1048170" s="14"/>
      <c r="J1048170" s="15"/>
      <c r="K1048170" s="15"/>
      <c r="L1048170" s="15"/>
      <c r="M1048170" s="15"/>
    </row>
    <row r="1048171" s="12" customFormat="1" spans="5:13">
      <c r="E1048171" s="14"/>
      <c r="F1048171" s="14"/>
      <c r="J1048171" s="15"/>
      <c r="K1048171" s="15"/>
      <c r="L1048171" s="15"/>
      <c r="M1048171" s="15"/>
    </row>
    <row r="1048172" s="12" customFormat="1" spans="5:13">
      <c r="E1048172" s="14"/>
      <c r="F1048172" s="14"/>
      <c r="J1048172" s="15"/>
      <c r="K1048172" s="15"/>
      <c r="L1048172" s="15"/>
      <c r="M1048172" s="15"/>
    </row>
    <row r="1048173" s="12" customFormat="1" spans="5:13">
      <c r="E1048173" s="14"/>
      <c r="F1048173" s="14"/>
      <c r="J1048173" s="15"/>
      <c r="K1048173" s="15"/>
      <c r="L1048173" s="15"/>
      <c r="M1048173" s="15"/>
    </row>
    <row r="1048174" s="12" customFormat="1" spans="5:13">
      <c r="E1048174" s="14"/>
      <c r="F1048174" s="14"/>
      <c r="J1048174" s="15"/>
      <c r="K1048174" s="15"/>
      <c r="L1048174" s="15"/>
      <c r="M1048174" s="15"/>
    </row>
    <row r="1048175" s="12" customFormat="1" spans="5:13">
      <c r="E1048175" s="14"/>
      <c r="F1048175" s="14"/>
      <c r="J1048175" s="15"/>
      <c r="K1048175" s="15"/>
      <c r="L1048175" s="15"/>
      <c r="M1048175" s="15"/>
    </row>
    <row r="1048176" s="12" customFormat="1" spans="5:13">
      <c r="E1048176" s="14"/>
      <c r="F1048176" s="14"/>
      <c r="J1048176" s="15"/>
      <c r="K1048176" s="15"/>
      <c r="L1048176" s="15"/>
      <c r="M1048176" s="15"/>
    </row>
    <row r="1048177" s="12" customFormat="1" spans="5:13">
      <c r="E1048177" s="14"/>
      <c r="F1048177" s="14"/>
      <c r="J1048177" s="15"/>
      <c r="K1048177" s="15"/>
      <c r="L1048177" s="15"/>
      <c r="M1048177" s="15"/>
    </row>
    <row r="1048178" s="12" customFormat="1" spans="5:13">
      <c r="E1048178" s="14"/>
      <c r="F1048178" s="14"/>
      <c r="J1048178" s="15"/>
      <c r="K1048178" s="15"/>
      <c r="L1048178" s="15"/>
      <c r="M1048178" s="15"/>
    </row>
    <row r="1048179" s="12" customFormat="1" spans="5:13">
      <c r="E1048179" s="14"/>
      <c r="F1048179" s="14"/>
      <c r="J1048179" s="15"/>
      <c r="K1048179" s="15"/>
      <c r="L1048179" s="15"/>
      <c r="M1048179" s="15"/>
    </row>
    <row r="1048180" s="12" customFormat="1" spans="5:13">
      <c r="E1048180" s="14"/>
      <c r="F1048180" s="14"/>
      <c r="J1048180" s="15"/>
      <c r="K1048180" s="15"/>
      <c r="L1048180" s="15"/>
      <c r="M1048180" s="15"/>
    </row>
    <row r="1048181" s="12" customFormat="1" spans="5:13">
      <c r="E1048181" s="14"/>
      <c r="F1048181" s="14"/>
      <c r="J1048181" s="15"/>
      <c r="K1048181" s="15"/>
      <c r="L1048181" s="15"/>
      <c r="M1048181" s="15"/>
    </row>
    <row r="1048182" s="12" customFormat="1" spans="5:13">
      <c r="E1048182" s="14"/>
      <c r="F1048182" s="14"/>
      <c r="J1048182" s="15"/>
      <c r="K1048182" s="15"/>
      <c r="L1048182" s="15"/>
      <c r="M1048182" s="15"/>
    </row>
    <row r="1048183" s="12" customFormat="1" spans="5:13">
      <c r="E1048183" s="14"/>
      <c r="F1048183" s="14"/>
      <c r="J1048183" s="15"/>
      <c r="K1048183" s="15"/>
      <c r="L1048183" s="15"/>
      <c r="M1048183" s="15"/>
    </row>
    <row r="1048184" s="12" customFormat="1" spans="5:13">
      <c r="E1048184" s="14"/>
      <c r="F1048184" s="14"/>
      <c r="J1048184" s="15"/>
      <c r="K1048184" s="15"/>
      <c r="L1048184" s="15"/>
      <c r="M1048184" s="15"/>
    </row>
    <row r="1048185" s="12" customFormat="1" spans="5:13">
      <c r="E1048185" s="14"/>
      <c r="F1048185" s="14"/>
      <c r="J1048185" s="15"/>
      <c r="K1048185" s="15"/>
      <c r="L1048185" s="15"/>
      <c r="M1048185" s="15"/>
    </row>
    <row r="1048186" s="12" customFormat="1" spans="5:13">
      <c r="E1048186" s="14"/>
      <c r="F1048186" s="14"/>
      <c r="J1048186" s="15"/>
      <c r="K1048186" s="15"/>
      <c r="L1048186" s="15"/>
      <c r="M1048186" s="15"/>
    </row>
    <row r="1048187" s="12" customFormat="1" spans="5:13">
      <c r="E1048187" s="14"/>
      <c r="F1048187" s="14"/>
      <c r="J1048187" s="15"/>
      <c r="K1048187" s="15"/>
      <c r="L1048187" s="15"/>
      <c r="M1048187" s="15"/>
    </row>
    <row r="1048188" s="12" customFormat="1" spans="5:13">
      <c r="E1048188" s="14"/>
      <c r="F1048188" s="14"/>
      <c r="J1048188" s="15"/>
      <c r="K1048188" s="15"/>
      <c r="L1048188" s="15"/>
      <c r="M1048188" s="15"/>
    </row>
    <row r="1048189" s="12" customFormat="1" spans="5:13">
      <c r="E1048189" s="14"/>
      <c r="F1048189" s="14"/>
      <c r="J1048189" s="15"/>
      <c r="K1048189" s="15"/>
      <c r="L1048189" s="15"/>
      <c r="M1048189" s="15"/>
    </row>
    <row r="1048190" s="12" customFormat="1" spans="5:13">
      <c r="E1048190" s="14"/>
      <c r="F1048190" s="14"/>
      <c r="J1048190" s="15"/>
      <c r="K1048190" s="15"/>
      <c r="L1048190" s="15"/>
      <c r="M1048190" s="15"/>
    </row>
    <row r="1048191" s="12" customFormat="1" spans="5:13">
      <c r="E1048191" s="14"/>
      <c r="F1048191" s="14"/>
      <c r="J1048191" s="15"/>
      <c r="K1048191" s="15"/>
      <c r="L1048191" s="15"/>
      <c r="M1048191" s="15"/>
    </row>
    <row r="1048192" s="12" customFormat="1" spans="5:13">
      <c r="E1048192" s="14"/>
      <c r="F1048192" s="14"/>
      <c r="J1048192" s="15"/>
      <c r="K1048192" s="15"/>
      <c r="L1048192" s="15"/>
      <c r="M1048192" s="15"/>
    </row>
    <row r="1048193" s="12" customFormat="1" spans="5:13">
      <c r="E1048193" s="14"/>
      <c r="F1048193" s="14"/>
      <c r="J1048193" s="15"/>
      <c r="K1048193" s="15"/>
      <c r="L1048193" s="15"/>
      <c r="M1048193" s="15"/>
    </row>
    <row r="1048194" s="12" customFormat="1" spans="5:13">
      <c r="E1048194" s="14"/>
      <c r="F1048194" s="14"/>
      <c r="J1048194" s="15"/>
      <c r="K1048194" s="15"/>
      <c r="L1048194" s="15"/>
      <c r="M1048194" s="15"/>
    </row>
    <row r="1048195" s="12" customFormat="1" spans="5:13">
      <c r="E1048195" s="14"/>
      <c r="F1048195" s="14"/>
      <c r="J1048195" s="15"/>
      <c r="K1048195" s="15"/>
      <c r="L1048195" s="15"/>
      <c r="M1048195" s="15"/>
    </row>
    <row r="1048196" s="12" customFormat="1" spans="5:13">
      <c r="E1048196" s="14"/>
      <c r="F1048196" s="14"/>
      <c r="J1048196" s="15"/>
      <c r="K1048196" s="15"/>
      <c r="L1048196" s="15"/>
      <c r="M1048196" s="15"/>
    </row>
    <row r="1048197" s="12" customFormat="1" spans="5:13">
      <c r="E1048197" s="14"/>
      <c r="F1048197" s="14"/>
      <c r="J1048197" s="15"/>
      <c r="K1048197" s="15"/>
      <c r="L1048197" s="15"/>
      <c r="M1048197" s="15"/>
    </row>
    <row r="1048198" s="12" customFormat="1" spans="5:13">
      <c r="E1048198" s="14"/>
      <c r="F1048198" s="14"/>
      <c r="J1048198" s="15"/>
      <c r="K1048198" s="15"/>
      <c r="L1048198" s="15"/>
      <c r="M1048198" s="15"/>
    </row>
    <row r="1048199" s="12" customFormat="1" spans="5:13">
      <c r="E1048199" s="14"/>
      <c r="F1048199" s="14"/>
      <c r="J1048199" s="15"/>
      <c r="K1048199" s="15"/>
      <c r="L1048199" s="15"/>
      <c r="M1048199" s="15"/>
    </row>
    <row r="1048200" s="12" customFormat="1" spans="5:13">
      <c r="E1048200" s="14"/>
      <c r="F1048200" s="14"/>
      <c r="J1048200" s="15"/>
      <c r="K1048200" s="15"/>
      <c r="L1048200" s="15"/>
      <c r="M1048200" s="15"/>
    </row>
    <row r="1048201" s="12" customFormat="1" spans="5:13">
      <c r="E1048201" s="14"/>
      <c r="F1048201" s="14"/>
      <c r="J1048201" s="15"/>
      <c r="K1048201" s="15"/>
      <c r="L1048201" s="15"/>
      <c r="M1048201" s="15"/>
    </row>
    <row r="1048202" s="12" customFormat="1" spans="5:13">
      <c r="E1048202" s="14"/>
      <c r="F1048202" s="14"/>
      <c r="J1048202" s="15"/>
      <c r="K1048202" s="15"/>
      <c r="L1048202" s="15"/>
      <c r="M1048202" s="15"/>
    </row>
    <row r="1048203" s="12" customFormat="1" spans="5:13">
      <c r="E1048203" s="14"/>
      <c r="F1048203" s="14"/>
      <c r="J1048203" s="15"/>
      <c r="K1048203" s="15"/>
      <c r="L1048203" s="15"/>
      <c r="M1048203" s="15"/>
    </row>
    <row r="1048204" s="12" customFormat="1" spans="5:13">
      <c r="E1048204" s="14"/>
      <c r="F1048204" s="14"/>
      <c r="J1048204" s="15"/>
      <c r="K1048204" s="15"/>
      <c r="L1048204" s="15"/>
      <c r="M1048204" s="15"/>
    </row>
    <row r="1048205" s="12" customFormat="1" spans="5:13">
      <c r="E1048205" s="14"/>
      <c r="F1048205" s="14"/>
      <c r="J1048205" s="15"/>
      <c r="K1048205" s="15"/>
      <c r="L1048205" s="15"/>
      <c r="M1048205" s="15"/>
    </row>
    <row r="1048206" s="12" customFormat="1" spans="5:13">
      <c r="E1048206" s="14"/>
      <c r="F1048206" s="14"/>
      <c r="J1048206" s="15"/>
      <c r="K1048206" s="15"/>
      <c r="L1048206" s="15"/>
      <c r="M1048206" s="15"/>
    </row>
    <row r="1048207" s="12" customFormat="1" spans="5:13">
      <c r="E1048207" s="14"/>
      <c r="F1048207" s="14"/>
      <c r="J1048207" s="15"/>
      <c r="K1048207" s="15"/>
      <c r="L1048207" s="15"/>
      <c r="M1048207" s="15"/>
    </row>
    <row r="1048208" s="12" customFormat="1" spans="5:13">
      <c r="E1048208" s="14"/>
      <c r="F1048208" s="14"/>
      <c r="J1048208" s="15"/>
      <c r="K1048208" s="15"/>
      <c r="L1048208" s="15"/>
      <c r="M1048208" s="15"/>
    </row>
    <row r="1048209" s="12" customFormat="1" spans="5:13">
      <c r="E1048209" s="14"/>
      <c r="F1048209" s="14"/>
      <c r="J1048209" s="15"/>
      <c r="K1048209" s="15"/>
      <c r="L1048209" s="15"/>
      <c r="M1048209" s="15"/>
    </row>
    <row r="1048210" s="12" customFormat="1" spans="5:13">
      <c r="E1048210" s="14"/>
      <c r="F1048210" s="14"/>
      <c r="J1048210" s="15"/>
      <c r="K1048210" s="15"/>
      <c r="L1048210" s="15"/>
      <c r="M1048210" s="15"/>
    </row>
    <row r="1048211" s="12" customFormat="1" spans="5:13">
      <c r="E1048211" s="14"/>
      <c r="F1048211" s="14"/>
      <c r="J1048211" s="15"/>
      <c r="K1048211" s="15"/>
      <c r="L1048211" s="15"/>
      <c r="M1048211" s="15"/>
    </row>
    <row r="1048212" s="12" customFormat="1" spans="5:13">
      <c r="E1048212" s="14"/>
      <c r="F1048212" s="14"/>
      <c r="J1048212" s="15"/>
      <c r="K1048212" s="15"/>
      <c r="L1048212" s="15"/>
      <c r="M1048212" s="15"/>
    </row>
    <row r="1048213" s="12" customFormat="1" spans="5:13">
      <c r="E1048213" s="14"/>
      <c r="F1048213" s="14"/>
      <c r="J1048213" s="15"/>
      <c r="K1048213" s="15"/>
      <c r="L1048213" s="15"/>
      <c r="M1048213" s="15"/>
    </row>
    <row r="1048214" s="12" customFormat="1" spans="5:13">
      <c r="E1048214" s="14"/>
      <c r="F1048214" s="14"/>
      <c r="J1048214" s="15"/>
      <c r="K1048214" s="15"/>
      <c r="L1048214" s="15"/>
      <c r="M1048214" s="15"/>
    </row>
    <row r="1048215" s="12" customFormat="1" spans="5:13">
      <c r="E1048215" s="14"/>
      <c r="F1048215" s="14"/>
      <c r="J1048215" s="15"/>
      <c r="K1048215" s="15"/>
      <c r="L1048215" s="15"/>
      <c r="M1048215" s="15"/>
    </row>
    <row r="1048216" s="12" customFormat="1" spans="5:13">
      <c r="E1048216" s="14"/>
      <c r="F1048216" s="14"/>
      <c r="J1048216" s="15"/>
      <c r="K1048216" s="15"/>
      <c r="L1048216" s="15"/>
      <c r="M1048216" s="15"/>
    </row>
    <row r="1048217" s="12" customFormat="1" spans="5:13">
      <c r="E1048217" s="14"/>
      <c r="F1048217" s="14"/>
      <c r="J1048217" s="15"/>
      <c r="K1048217" s="15"/>
      <c r="L1048217" s="15"/>
      <c r="M1048217" s="15"/>
    </row>
    <row r="1048218" s="12" customFormat="1" spans="5:13">
      <c r="E1048218" s="14"/>
      <c r="F1048218" s="14"/>
      <c r="J1048218" s="15"/>
      <c r="K1048218" s="15"/>
      <c r="L1048218" s="15"/>
      <c r="M1048218" s="15"/>
    </row>
    <row r="1048219" s="12" customFormat="1" spans="5:13">
      <c r="E1048219" s="14"/>
      <c r="F1048219" s="14"/>
      <c r="J1048219" s="15"/>
      <c r="K1048219" s="15"/>
      <c r="L1048219" s="15"/>
      <c r="M1048219" s="15"/>
    </row>
    <row r="1048220" s="12" customFormat="1" spans="5:13">
      <c r="E1048220" s="14"/>
      <c r="F1048220" s="14"/>
      <c r="J1048220" s="15"/>
      <c r="K1048220" s="15"/>
      <c r="L1048220" s="15"/>
      <c r="M1048220" s="15"/>
    </row>
    <row r="1048221" s="12" customFormat="1" spans="5:13">
      <c r="E1048221" s="14"/>
      <c r="F1048221" s="14"/>
      <c r="J1048221" s="15"/>
      <c r="K1048221" s="15"/>
      <c r="L1048221" s="15"/>
      <c r="M1048221" s="15"/>
    </row>
    <row r="1048222" s="12" customFormat="1" spans="5:13">
      <c r="E1048222" s="14"/>
      <c r="F1048222" s="14"/>
      <c r="J1048222" s="15"/>
      <c r="K1048222" s="15"/>
      <c r="L1048222" s="15"/>
      <c r="M1048222" s="15"/>
    </row>
    <row r="1048223" s="12" customFormat="1" spans="5:13">
      <c r="E1048223" s="14"/>
      <c r="F1048223" s="14"/>
      <c r="J1048223" s="15"/>
      <c r="K1048223" s="15"/>
      <c r="L1048223" s="15"/>
      <c r="M1048223" s="15"/>
    </row>
    <row r="1048224" s="12" customFormat="1" spans="5:13">
      <c r="E1048224" s="14"/>
      <c r="F1048224" s="14"/>
      <c r="J1048224" s="15"/>
      <c r="K1048224" s="15"/>
      <c r="L1048224" s="15"/>
      <c r="M1048224" s="15"/>
    </row>
    <row r="1048225" s="12" customFormat="1" spans="5:13">
      <c r="E1048225" s="14"/>
      <c r="F1048225" s="14"/>
      <c r="J1048225" s="15"/>
      <c r="K1048225" s="15"/>
      <c r="L1048225" s="15"/>
      <c r="M1048225" s="15"/>
    </row>
    <row r="1048226" s="12" customFormat="1" spans="5:13">
      <c r="E1048226" s="14"/>
      <c r="F1048226" s="14"/>
      <c r="J1048226" s="15"/>
      <c r="K1048226" s="15"/>
      <c r="L1048226" s="15"/>
      <c r="M1048226" s="15"/>
    </row>
    <row r="1048227" s="12" customFormat="1" spans="5:13">
      <c r="E1048227" s="14"/>
      <c r="F1048227" s="14"/>
      <c r="J1048227" s="15"/>
      <c r="K1048227" s="15"/>
      <c r="L1048227" s="15"/>
      <c r="M1048227" s="15"/>
    </row>
    <row r="1048228" s="12" customFormat="1" spans="5:13">
      <c r="E1048228" s="14"/>
      <c r="F1048228" s="14"/>
      <c r="J1048228" s="15"/>
      <c r="K1048228" s="15"/>
      <c r="L1048228" s="15"/>
      <c r="M1048228" s="15"/>
    </row>
    <row r="1048229" s="12" customFormat="1" spans="5:13">
      <c r="E1048229" s="14"/>
      <c r="F1048229" s="14"/>
      <c r="J1048229" s="15"/>
      <c r="K1048229" s="15"/>
      <c r="L1048229" s="15"/>
      <c r="M1048229" s="15"/>
    </row>
    <row r="1048230" s="12" customFormat="1" spans="5:13">
      <c r="E1048230" s="14"/>
      <c r="F1048230" s="14"/>
      <c r="J1048230" s="15"/>
      <c r="K1048230" s="15"/>
      <c r="L1048230" s="15"/>
      <c r="M1048230" s="15"/>
    </row>
    <row r="1048231" s="12" customFormat="1" spans="5:13">
      <c r="E1048231" s="14"/>
      <c r="F1048231" s="14"/>
      <c r="J1048231" s="15"/>
      <c r="K1048231" s="15"/>
      <c r="L1048231" s="15"/>
      <c r="M1048231" s="15"/>
    </row>
    <row r="1048232" s="12" customFormat="1" spans="5:13">
      <c r="E1048232" s="14"/>
      <c r="F1048232" s="14"/>
      <c r="J1048232" s="15"/>
      <c r="K1048232" s="15"/>
      <c r="L1048232" s="15"/>
      <c r="M1048232" s="15"/>
    </row>
    <row r="1048233" s="12" customFormat="1" spans="5:13">
      <c r="E1048233" s="14"/>
      <c r="F1048233" s="14"/>
      <c r="J1048233" s="15"/>
      <c r="K1048233" s="15"/>
      <c r="L1048233" s="15"/>
      <c r="M1048233" s="15"/>
    </row>
    <row r="1048234" s="12" customFormat="1" spans="5:13">
      <c r="E1048234" s="14"/>
      <c r="F1048234" s="14"/>
      <c r="J1048234" s="15"/>
      <c r="K1048234" s="15"/>
      <c r="L1048234" s="15"/>
      <c r="M1048234" s="15"/>
    </row>
    <row r="1048235" s="12" customFormat="1" spans="5:13">
      <c r="E1048235" s="14"/>
      <c r="F1048235" s="14"/>
      <c r="J1048235" s="15"/>
      <c r="K1048235" s="15"/>
      <c r="L1048235" s="15"/>
      <c r="M1048235" s="15"/>
    </row>
    <row r="1048236" s="12" customFormat="1" spans="5:13">
      <c r="E1048236" s="14"/>
      <c r="F1048236" s="14"/>
      <c r="J1048236" s="15"/>
      <c r="K1048236" s="15"/>
      <c r="L1048236" s="15"/>
      <c r="M1048236" s="15"/>
    </row>
    <row r="1048237" s="12" customFormat="1" spans="5:13">
      <c r="E1048237" s="14"/>
      <c r="F1048237" s="14"/>
      <c r="J1048237" s="15"/>
      <c r="K1048237" s="15"/>
      <c r="L1048237" s="15"/>
      <c r="M1048237" s="15"/>
    </row>
    <row r="1048238" s="12" customFormat="1" spans="5:13">
      <c r="E1048238" s="14"/>
      <c r="F1048238" s="14"/>
      <c r="J1048238" s="15"/>
      <c r="K1048238" s="15"/>
      <c r="L1048238" s="15"/>
      <c r="M1048238" s="15"/>
    </row>
    <row r="1048239" s="12" customFormat="1" spans="5:13">
      <c r="E1048239" s="14"/>
      <c r="F1048239" s="14"/>
      <c r="J1048239" s="15"/>
      <c r="K1048239" s="15"/>
      <c r="L1048239" s="15"/>
      <c r="M1048239" s="15"/>
    </row>
    <row r="1048240" s="12" customFormat="1" spans="5:13">
      <c r="E1048240" s="14"/>
      <c r="F1048240" s="14"/>
      <c r="J1048240" s="15"/>
      <c r="K1048240" s="15"/>
      <c r="L1048240" s="15"/>
      <c r="M1048240" s="15"/>
    </row>
    <row r="1048241" s="12" customFormat="1" spans="5:13">
      <c r="E1048241" s="14"/>
      <c r="F1048241" s="14"/>
      <c r="J1048241" s="15"/>
      <c r="K1048241" s="15"/>
      <c r="L1048241" s="15"/>
      <c r="M1048241" s="15"/>
    </row>
    <row r="1048242" s="12" customFormat="1" spans="5:13">
      <c r="E1048242" s="14"/>
      <c r="F1048242" s="14"/>
      <c r="J1048242" s="15"/>
      <c r="K1048242" s="15"/>
      <c r="L1048242" s="15"/>
      <c r="M1048242" s="15"/>
    </row>
    <row r="1048243" s="12" customFormat="1" spans="5:13">
      <c r="E1048243" s="14"/>
      <c r="F1048243" s="14"/>
      <c r="J1048243" s="15"/>
      <c r="K1048243" s="15"/>
      <c r="L1048243" s="15"/>
      <c r="M1048243" s="15"/>
    </row>
    <row r="1048244" s="12" customFormat="1" spans="5:13">
      <c r="E1048244" s="14"/>
      <c r="F1048244" s="14"/>
      <c r="J1048244" s="15"/>
      <c r="K1048244" s="15"/>
      <c r="L1048244" s="15"/>
      <c r="M1048244" s="15"/>
    </row>
    <row r="1048245" s="12" customFormat="1" spans="5:13">
      <c r="E1048245" s="14"/>
      <c r="F1048245" s="14"/>
      <c r="J1048245" s="15"/>
      <c r="K1048245" s="15"/>
      <c r="L1048245" s="15"/>
      <c r="M1048245" s="15"/>
    </row>
    <row r="1048246" s="12" customFormat="1" spans="5:13">
      <c r="E1048246" s="14"/>
      <c r="F1048246" s="14"/>
      <c r="J1048246" s="15"/>
      <c r="K1048246" s="15"/>
      <c r="L1048246" s="15"/>
      <c r="M1048246" s="15"/>
    </row>
    <row r="1048247" s="12" customFormat="1" spans="5:13">
      <c r="E1048247" s="14"/>
      <c r="F1048247" s="14"/>
      <c r="J1048247" s="15"/>
      <c r="K1048247" s="15"/>
      <c r="L1048247" s="15"/>
      <c r="M1048247" s="15"/>
    </row>
    <row r="1048248" s="12" customFormat="1" spans="5:13">
      <c r="E1048248" s="14"/>
      <c r="F1048248" s="14"/>
      <c r="J1048248" s="15"/>
      <c r="K1048248" s="15"/>
      <c r="L1048248" s="15"/>
      <c r="M1048248" s="15"/>
    </row>
    <row r="1048249" s="12" customFormat="1" spans="5:13">
      <c r="E1048249" s="14"/>
      <c r="F1048249" s="14"/>
      <c r="J1048249" s="15"/>
      <c r="K1048249" s="15"/>
      <c r="L1048249" s="15"/>
      <c r="M1048249" s="15"/>
    </row>
    <row r="1048250" s="12" customFormat="1" spans="5:13">
      <c r="E1048250" s="14"/>
      <c r="F1048250" s="14"/>
      <c r="J1048250" s="15"/>
      <c r="K1048250" s="15"/>
      <c r="L1048250" s="15"/>
      <c r="M1048250" s="15"/>
    </row>
    <row r="1048251" s="12" customFormat="1" spans="5:13">
      <c r="E1048251" s="14"/>
      <c r="F1048251" s="14"/>
      <c r="J1048251" s="15"/>
      <c r="K1048251" s="15"/>
      <c r="L1048251" s="15"/>
      <c r="M1048251" s="15"/>
    </row>
    <row r="1048252" s="12" customFormat="1" spans="5:13">
      <c r="E1048252" s="14"/>
      <c r="F1048252" s="14"/>
      <c r="J1048252" s="15"/>
      <c r="K1048252" s="15"/>
      <c r="L1048252" s="15"/>
      <c r="M1048252" s="15"/>
    </row>
    <row r="1048253" s="12" customFormat="1" spans="5:13">
      <c r="E1048253" s="14"/>
      <c r="F1048253" s="14"/>
      <c r="J1048253" s="15"/>
      <c r="K1048253" s="15"/>
      <c r="L1048253" s="15"/>
      <c r="M1048253" s="15"/>
    </row>
    <row r="1048254" s="12" customFormat="1" spans="5:13">
      <c r="E1048254" s="14"/>
      <c r="F1048254" s="14"/>
      <c r="J1048254" s="15"/>
      <c r="K1048254" s="15"/>
      <c r="L1048254" s="15"/>
      <c r="M1048254" s="15"/>
    </row>
    <row r="1048255" s="12" customFormat="1" spans="5:13">
      <c r="E1048255" s="14"/>
      <c r="F1048255" s="14"/>
      <c r="J1048255" s="15"/>
      <c r="K1048255" s="15"/>
      <c r="L1048255" s="15"/>
      <c r="M1048255" s="15"/>
    </row>
    <row r="1048256" s="12" customFormat="1" spans="5:13">
      <c r="E1048256" s="14"/>
      <c r="F1048256" s="14"/>
      <c r="J1048256" s="15"/>
      <c r="K1048256" s="15"/>
      <c r="L1048256" s="15"/>
      <c r="M1048256" s="15"/>
    </row>
    <row r="1048257" s="12" customFormat="1" spans="5:13">
      <c r="E1048257" s="14"/>
      <c r="F1048257" s="14"/>
      <c r="J1048257" s="15"/>
      <c r="K1048257" s="15"/>
      <c r="L1048257" s="15"/>
      <c r="M1048257" s="15"/>
    </row>
    <row r="1048258" s="12" customFormat="1" spans="5:13">
      <c r="E1048258" s="14"/>
      <c r="F1048258" s="14"/>
      <c r="J1048258" s="15"/>
      <c r="K1048258" s="15"/>
      <c r="L1048258" s="15"/>
      <c r="M1048258" s="15"/>
    </row>
    <row r="1048259" s="12" customFormat="1" spans="5:13">
      <c r="E1048259" s="14"/>
      <c r="F1048259" s="14"/>
      <c r="J1048259" s="15"/>
      <c r="K1048259" s="15"/>
      <c r="L1048259" s="15"/>
      <c r="M1048259" s="15"/>
    </row>
    <row r="1048260" s="12" customFormat="1" spans="5:13">
      <c r="E1048260" s="14"/>
      <c r="F1048260" s="14"/>
      <c r="J1048260" s="15"/>
      <c r="K1048260" s="15"/>
      <c r="L1048260" s="15"/>
      <c r="M1048260" s="15"/>
    </row>
    <row r="1048261" s="12" customFormat="1" spans="5:13">
      <c r="E1048261" s="14"/>
      <c r="F1048261" s="14"/>
      <c r="J1048261" s="15"/>
      <c r="K1048261" s="15"/>
      <c r="L1048261" s="15"/>
      <c r="M1048261" s="15"/>
    </row>
    <row r="1048262" s="12" customFormat="1" spans="5:13">
      <c r="E1048262" s="14"/>
      <c r="F1048262" s="14"/>
      <c r="J1048262" s="15"/>
      <c r="K1048262" s="15"/>
      <c r="L1048262" s="15"/>
      <c r="M1048262" s="15"/>
    </row>
    <row r="1048263" s="12" customFormat="1" spans="5:13">
      <c r="E1048263" s="14"/>
      <c r="F1048263" s="14"/>
      <c r="J1048263" s="15"/>
      <c r="K1048263" s="15"/>
      <c r="L1048263" s="15"/>
      <c r="M1048263" s="15"/>
    </row>
    <row r="1048264" s="12" customFormat="1" spans="5:13">
      <c r="E1048264" s="14"/>
      <c r="F1048264" s="14"/>
      <c r="J1048264" s="15"/>
      <c r="K1048264" s="15"/>
      <c r="L1048264" s="15"/>
      <c r="M1048264" s="15"/>
    </row>
    <row r="1048265" s="12" customFormat="1" spans="5:13">
      <c r="E1048265" s="14"/>
      <c r="F1048265" s="14"/>
      <c r="J1048265" s="15"/>
      <c r="K1048265" s="15"/>
      <c r="L1048265" s="15"/>
      <c r="M1048265" s="15"/>
    </row>
    <row r="1048266" s="12" customFormat="1" spans="5:13">
      <c r="E1048266" s="14"/>
      <c r="F1048266" s="14"/>
      <c r="J1048266" s="15"/>
      <c r="K1048266" s="15"/>
      <c r="L1048266" s="15"/>
      <c r="M1048266" s="15"/>
    </row>
    <row r="1048267" s="12" customFormat="1" spans="5:13">
      <c r="E1048267" s="14"/>
      <c r="F1048267" s="14"/>
      <c r="J1048267" s="15"/>
      <c r="K1048267" s="15"/>
      <c r="L1048267" s="15"/>
      <c r="M1048267" s="15"/>
    </row>
    <row r="1048268" s="12" customFormat="1" spans="5:13">
      <c r="E1048268" s="14"/>
      <c r="F1048268" s="14"/>
      <c r="J1048268" s="15"/>
      <c r="K1048268" s="15"/>
      <c r="L1048268" s="15"/>
      <c r="M1048268" s="15"/>
    </row>
    <row r="1048269" s="12" customFormat="1" spans="5:13">
      <c r="E1048269" s="14"/>
      <c r="F1048269" s="14"/>
      <c r="J1048269" s="15"/>
      <c r="K1048269" s="15"/>
      <c r="L1048269" s="15"/>
      <c r="M1048269" s="15"/>
    </row>
    <row r="1048270" s="12" customFormat="1" spans="5:13">
      <c r="E1048270" s="14"/>
      <c r="F1048270" s="14"/>
      <c r="J1048270" s="15"/>
      <c r="K1048270" s="15"/>
      <c r="L1048270" s="15"/>
      <c r="M1048270" s="15"/>
    </row>
    <row r="1048271" s="12" customFormat="1" spans="5:13">
      <c r="E1048271" s="14"/>
      <c r="F1048271" s="14"/>
      <c r="J1048271" s="15"/>
      <c r="K1048271" s="15"/>
      <c r="L1048271" s="15"/>
      <c r="M1048271" s="15"/>
    </row>
    <row r="1048272" s="12" customFormat="1" spans="5:13">
      <c r="E1048272" s="14"/>
      <c r="F1048272" s="14"/>
      <c r="J1048272" s="15"/>
      <c r="K1048272" s="15"/>
      <c r="L1048272" s="15"/>
      <c r="M1048272" s="15"/>
    </row>
    <row r="1048273" s="12" customFormat="1" spans="5:13">
      <c r="E1048273" s="14"/>
      <c r="F1048273" s="14"/>
      <c r="J1048273" s="15"/>
      <c r="K1048273" s="15"/>
      <c r="L1048273" s="15"/>
      <c r="M1048273" s="15"/>
    </row>
    <row r="1048274" s="12" customFormat="1" spans="5:13">
      <c r="E1048274" s="14"/>
      <c r="F1048274" s="14"/>
      <c r="J1048274" s="15"/>
      <c r="K1048274" s="15"/>
      <c r="L1048274" s="15"/>
      <c r="M1048274" s="15"/>
    </row>
    <row r="1048275" s="12" customFormat="1" spans="5:13">
      <c r="E1048275" s="14"/>
      <c r="F1048275" s="14"/>
      <c r="J1048275" s="15"/>
      <c r="K1048275" s="15"/>
      <c r="L1048275" s="15"/>
      <c r="M1048275" s="15"/>
    </row>
    <row r="1048276" s="12" customFormat="1" spans="5:13">
      <c r="E1048276" s="14"/>
      <c r="F1048276" s="14"/>
      <c r="J1048276" s="15"/>
      <c r="K1048276" s="15"/>
      <c r="L1048276" s="15"/>
      <c r="M1048276" s="15"/>
    </row>
    <row r="1048277" s="12" customFormat="1" spans="5:13">
      <c r="E1048277" s="14"/>
      <c r="F1048277" s="14"/>
      <c r="J1048277" s="15"/>
      <c r="K1048277" s="15"/>
      <c r="L1048277" s="15"/>
      <c r="M1048277" s="15"/>
    </row>
    <row r="1048278" s="12" customFormat="1" spans="5:13">
      <c r="E1048278" s="14"/>
      <c r="F1048278" s="14"/>
      <c r="J1048278" s="15"/>
      <c r="K1048278" s="15"/>
      <c r="L1048278" s="15"/>
      <c r="M1048278" s="15"/>
    </row>
    <row r="1048279" s="12" customFormat="1" spans="5:13">
      <c r="E1048279" s="14"/>
      <c r="F1048279" s="14"/>
      <c r="J1048279" s="15"/>
      <c r="K1048279" s="15"/>
      <c r="L1048279" s="15"/>
      <c r="M1048279" s="15"/>
    </row>
    <row r="1048280" s="12" customFormat="1" spans="5:13">
      <c r="E1048280" s="14"/>
      <c r="F1048280" s="14"/>
      <c r="J1048280" s="15"/>
      <c r="K1048280" s="15"/>
      <c r="L1048280" s="15"/>
      <c r="M1048280" s="15"/>
    </row>
    <row r="1048281" s="12" customFormat="1" spans="5:13">
      <c r="E1048281" s="14"/>
      <c r="F1048281" s="14"/>
      <c r="J1048281" s="15"/>
      <c r="K1048281" s="15"/>
      <c r="L1048281" s="15"/>
      <c r="M1048281" s="15"/>
    </row>
    <row r="1048282" s="12" customFormat="1" spans="5:13">
      <c r="E1048282" s="14"/>
      <c r="F1048282" s="14"/>
      <c r="J1048282" s="15"/>
      <c r="K1048282" s="15"/>
      <c r="L1048282" s="15"/>
      <c r="M1048282" s="15"/>
    </row>
    <row r="1048283" s="12" customFormat="1" spans="5:13">
      <c r="E1048283" s="14"/>
      <c r="F1048283" s="14"/>
      <c r="J1048283" s="15"/>
      <c r="K1048283" s="15"/>
      <c r="L1048283" s="15"/>
      <c r="M1048283" s="15"/>
    </row>
    <row r="1048284" s="12" customFormat="1" spans="5:13">
      <c r="E1048284" s="14"/>
      <c r="F1048284" s="14"/>
      <c r="J1048284" s="15"/>
      <c r="K1048284" s="15"/>
      <c r="L1048284" s="15"/>
      <c r="M1048284" s="15"/>
    </row>
    <row r="1048285" s="12" customFormat="1" spans="5:13">
      <c r="E1048285" s="14"/>
      <c r="F1048285" s="14"/>
      <c r="J1048285" s="15"/>
      <c r="K1048285" s="15"/>
      <c r="L1048285" s="15"/>
      <c r="M1048285" s="15"/>
    </row>
    <row r="1048286" s="12" customFormat="1" spans="5:13">
      <c r="E1048286" s="14"/>
      <c r="F1048286" s="14"/>
      <c r="J1048286" s="15"/>
      <c r="K1048286" s="15"/>
      <c r="L1048286" s="15"/>
      <c r="M1048286" s="15"/>
    </row>
    <row r="1048287" s="12" customFormat="1" spans="5:13">
      <c r="E1048287" s="14"/>
      <c r="F1048287" s="14"/>
      <c r="J1048287" s="15"/>
      <c r="K1048287" s="15"/>
      <c r="L1048287" s="15"/>
      <c r="M1048287" s="15"/>
    </row>
    <row r="1048288" s="12" customFormat="1" spans="5:13">
      <c r="E1048288" s="14"/>
      <c r="F1048288" s="14"/>
      <c r="J1048288" s="15"/>
      <c r="K1048288" s="15"/>
      <c r="L1048288" s="15"/>
      <c r="M1048288" s="15"/>
    </row>
    <row r="1048289" s="12" customFormat="1" spans="5:13">
      <c r="E1048289" s="14"/>
      <c r="F1048289" s="14"/>
      <c r="J1048289" s="15"/>
      <c r="K1048289" s="15"/>
      <c r="L1048289" s="15"/>
      <c r="M1048289" s="15"/>
    </row>
    <row r="1048290" s="12" customFormat="1" spans="5:13">
      <c r="E1048290" s="14"/>
      <c r="F1048290" s="14"/>
      <c r="J1048290" s="15"/>
      <c r="K1048290" s="15"/>
      <c r="L1048290" s="15"/>
      <c r="M1048290" s="15"/>
    </row>
    <row r="1048291" s="12" customFormat="1" spans="5:13">
      <c r="E1048291" s="14"/>
      <c r="F1048291" s="14"/>
      <c r="J1048291" s="15"/>
      <c r="K1048291" s="15"/>
      <c r="L1048291" s="15"/>
      <c r="M1048291" s="15"/>
    </row>
    <row r="1048292" s="12" customFormat="1" spans="5:13">
      <c r="E1048292" s="14"/>
      <c r="F1048292" s="14"/>
      <c r="J1048292" s="15"/>
      <c r="K1048292" s="15"/>
      <c r="L1048292" s="15"/>
      <c r="M1048292" s="15"/>
    </row>
    <row r="1048293" s="12" customFormat="1" spans="5:13">
      <c r="E1048293" s="14"/>
      <c r="F1048293" s="14"/>
      <c r="J1048293" s="15"/>
      <c r="K1048293" s="15"/>
      <c r="L1048293" s="15"/>
      <c r="M1048293" s="15"/>
    </row>
    <row r="1048294" s="12" customFormat="1" spans="5:13">
      <c r="E1048294" s="14"/>
      <c r="F1048294" s="14"/>
      <c r="J1048294" s="15"/>
      <c r="K1048294" s="15"/>
      <c r="L1048294" s="15"/>
      <c r="M1048294" s="15"/>
    </row>
    <row r="1048295" s="12" customFormat="1" spans="5:13">
      <c r="E1048295" s="14"/>
      <c r="F1048295" s="14"/>
      <c r="J1048295" s="15"/>
      <c r="K1048295" s="15"/>
      <c r="L1048295" s="15"/>
      <c r="M1048295" s="15"/>
    </row>
    <row r="1048296" s="12" customFormat="1" spans="5:13">
      <c r="E1048296" s="14"/>
      <c r="F1048296" s="14"/>
      <c r="J1048296" s="15"/>
      <c r="K1048296" s="15"/>
      <c r="L1048296" s="15"/>
      <c r="M1048296" s="15"/>
    </row>
    <row r="1048297" s="12" customFormat="1" spans="5:13">
      <c r="E1048297" s="14"/>
      <c r="F1048297" s="14"/>
      <c r="J1048297" s="15"/>
      <c r="K1048297" s="15"/>
      <c r="L1048297" s="15"/>
      <c r="M1048297" s="15"/>
    </row>
    <row r="1048298" s="12" customFormat="1" spans="5:13">
      <c r="E1048298" s="14"/>
      <c r="F1048298" s="14"/>
      <c r="J1048298" s="15"/>
      <c r="K1048298" s="15"/>
      <c r="L1048298" s="15"/>
      <c r="M1048298" s="15"/>
    </row>
    <row r="1048299" s="12" customFormat="1" spans="5:13">
      <c r="E1048299" s="14"/>
      <c r="F1048299" s="14"/>
      <c r="J1048299" s="15"/>
      <c r="K1048299" s="15"/>
      <c r="L1048299" s="15"/>
      <c r="M1048299" s="15"/>
    </row>
    <row r="1048300" s="12" customFormat="1" spans="5:13">
      <c r="E1048300" s="14"/>
      <c r="F1048300" s="14"/>
      <c r="J1048300" s="15"/>
      <c r="K1048300" s="15"/>
      <c r="L1048300" s="15"/>
      <c r="M1048300" s="15"/>
    </row>
    <row r="1048301" s="12" customFormat="1" spans="5:13">
      <c r="E1048301" s="14"/>
      <c r="F1048301" s="14"/>
      <c r="J1048301" s="15"/>
      <c r="K1048301" s="15"/>
      <c r="L1048301" s="15"/>
      <c r="M1048301" s="15"/>
    </row>
    <row r="1048302" s="12" customFormat="1" spans="5:13">
      <c r="E1048302" s="14"/>
      <c r="F1048302" s="14"/>
      <c r="J1048302" s="15"/>
      <c r="K1048302" s="15"/>
      <c r="L1048302" s="15"/>
      <c r="M1048302" s="15"/>
    </row>
    <row r="1048303" s="12" customFormat="1" spans="5:13">
      <c r="E1048303" s="14"/>
      <c r="F1048303" s="14"/>
      <c r="J1048303" s="15"/>
      <c r="K1048303" s="15"/>
      <c r="L1048303" s="15"/>
      <c r="M1048303" s="15"/>
    </row>
    <row r="1048304" s="12" customFormat="1" spans="5:13">
      <c r="E1048304" s="14"/>
      <c r="F1048304" s="14"/>
      <c r="J1048304" s="15"/>
      <c r="K1048304" s="15"/>
      <c r="L1048304" s="15"/>
      <c r="M1048304" s="15"/>
    </row>
    <row r="1048305" s="12" customFormat="1" spans="5:13">
      <c r="E1048305" s="14"/>
      <c r="F1048305" s="14"/>
      <c r="J1048305" s="15"/>
      <c r="K1048305" s="15"/>
      <c r="L1048305" s="15"/>
      <c r="M1048305" s="15"/>
    </row>
    <row r="1048306" s="12" customFormat="1" spans="5:13">
      <c r="E1048306" s="14"/>
      <c r="F1048306" s="14"/>
      <c r="J1048306" s="15"/>
      <c r="K1048306" s="15"/>
      <c r="L1048306" s="15"/>
      <c r="M1048306" s="15"/>
    </row>
    <row r="1048307" s="12" customFormat="1" spans="5:13">
      <c r="E1048307" s="14"/>
      <c r="F1048307" s="14"/>
      <c r="J1048307" s="15"/>
      <c r="K1048307" s="15"/>
      <c r="L1048307" s="15"/>
      <c r="M1048307" s="15"/>
    </row>
    <row r="1048308" s="12" customFormat="1" spans="5:13">
      <c r="E1048308" s="14"/>
      <c r="F1048308" s="14"/>
      <c r="J1048308" s="15"/>
      <c r="K1048308" s="15"/>
      <c r="L1048308" s="15"/>
      <c r="M1048308" s="15"/>
    </row>
    <row r="1048309" s="12" customFormat="1" spans="5:13">
      <c r="E1048309" s="14"/>
      <c r="F1048309" s="14"/>
      <c r="J1048309" s="15"/>
      <c r="K1048309" s="15"/>
      <c r="L1048309" s="15"/>
      <c r="M1048309" s="15"/>
    </row>
    <row r="1048310" s="12" customFormat="1" spans="5:13">
      <c r="E1048310" s="14"/>
      <c r="F1048310" s="14"/>
      <c r="J1048310" s="15"/>
      <c r="K1048310" s="15"/>
      <c r="L1048310" s="15"/>
      <c r="M1048310" s="15"/>
    </row>
    <row r="1048311" s="12" customFormat="1" spans="5:13">
      <c r="E1048311" s="14"/>
      <c r="F1048311" s="14"/>
      <c r="J1048311" s="15"/>
      <c r="K1048311" s="15"/>
      <c r="L1048311" s="15"/>
      <c r="M1048311" s="15"/>
    </row>
    <row r="1048312" s="12" customFormat="1" spans="5:13">
      <c r="E1048312" s="14"/>
      <c r="F1048312" s="14"/>
      <c r="J1048312" s="15"/>
      <c r="K1048312" s="15"/>
      <c r="L1048312" s="15"/>
      <c r="M1048312" s="15"/>
    </row>
    <row r="1048313" s="12" customFormat="1" spans="5:13">
      <c r="E1048313" s="14"/>
      <c r="F1048313" s="14"/>
      <c r="J1048313" s="15"/>
      <c r="K1048313" s="15"/>
      <c r="L1048313" s="15"/>
      <c r="M1048313" s="15"/>
    </row>
    <row r="1048314" s="12" customFormat="1" spans="5:13">
      <c r="E1048314" s="14"/>
      <c r="F1048314" s="14"/>
      <c r="J1048314" s="15"/>
      <c r="K1048314" s="15"/>
      <c r="L1048314" s="15"/>
      <c r="M1048314" s="15"/>
    </row>
    <row r="1048315" s="12" customFormat="1" spans="5:13">
      <c r="E1048315" s="14"/>
      <c r="F1048315" s="14"/>
      <c r="J1048315" s="15"/>
      <c r="K1048315" s="15"/>
      <c r="L1048315" s="15"/>
      <c r="M1048315" s="15"/>
    </row>
    <row r="1048316" s="12" customFormat="1" spans="5:13">
      <c r="E1048316" s="14"/>
      <c r="F1048316" s="14"/>
      <c r="J1048316" s="15"/>
      <c r="K1048316" s="15"/>
      <c r="L1048316" s="15"/>
      <c r="M1048316" s="15"/>
    </row>
    <row r="1048317" s="12" customFormat="1" spans="5:13">
      <c r="E1048317" s="14"/>
      <c r="F1048317" s="14"/>
      <c r="J1048317" s="15"/>
      <c r="K1048317" s="15"/>
      <c r="L1048317" s="15"/>
      <c r="M1048317" s="15"/>
    </row>
    <row r="1048318" s="12" customFormat="1" spans="5:13">
      <c r="E1048318" s="14"/>
      <c r="F1048318" s="14"/>
      <c r="J1048318" s="15"/>
      <c r="K1048318" s="15"/>
      <c r="L1048318" s="15"/>
      <c r="M1048318" s="15"/>
    </row>
    <row r="1048319" s="12" customFormat="1" spans="5:13">
      <c r="E1048319" s="14"/>
      <c r="F1048319" s="14"/>
      <c r="J1048319" s="15"/>
      <c r="K1048319" s="15"/>
      <c r="L1048319" s="15"/>
      <c r="M1048319" s="15"/>
    </row>
    <row r="1048320" s="12" customFormat="1" spans="5:13">
      <c r="E1048320" s="14"/>
      <c r="F1048320" s="14"/>
      <c r="J1048320" s="15"/>
      <c r="K1048320" s="15"/>
      <c r="L1048320" s="15"/>
      <c r="M1048320" s="15"/>
    </row>
    <row r="1048321" s="12" customFormat="1" spans="5:13">
      <c r="E1048321" s="14"/>
      <c r="F1048321" s="14"/>
      <c r="J1048321" s="15"/>
      <c r="K1048321" s="15"/>
      <c r="L1048321" s="15"/>
      <c r="M1048321" s="15"/>
    </row>
    <row r="1048322" s="12" customFormat="1" spans="5:13">
      <c r="E1048322" s="14"/>
      <c r="F1048322" s="14"/>
      <c r="J1048322" s="15"/>
      <c r="K1048322" s="15"/>
      <c r="L1048322" s="15"/>
      <c r="M1048322" s="15"/>
    </row>
    <row r="1048323" s="12" customFormat="1" spans="5:13">
      <c r="E1048323" s="14"/>
      <c r="F1048323" s="14"/>
      <c r="J1048323" s="15"/>
      <c r="K1048323" s="15"/>
      <c r="L1048323" s="15"/>
      <c r="M1048323" s="15"/>
    </row>
    <row r="1048324" s="12" customFormat="1" spans="5:13">
      <c r="E1048324" s="14"/>
      <c r="F1048324" s="14"/>
      <c r="J1048324" s="15"/>
      <c r="K1048324" s="15"/>
      <c r="L1048324" s="15"/>
      <c r="M1048324" s="15"/>
    </row>
    <row r="1048325" s="12" customFormat="1" spans="5:13">
      <c r="E1048325" s="14"/>
      <c r="F1048325" s="14"/>
      <c r="J1048325" s="15"/>
      <c r="K1048325" s="15"/>
      <c r="L1048325" s="15"/>
      <c r="M1048325" s="15"/>
    </row>
    <row r="1048326" s="12" customFormat="1" spans="5:13">
      <c r="E1048326" s="14"/>
      <c r="F1048326" s="14"/>
      <c r="J1048326" s="15"/>
      <c r="K1048326" s="15"/>
      <c r="L1048326" s="15"/>
      <c r="M1048326" s="15"/>
    </row>
    <row r="1048327" s="12" customFormat="1" spans="5:13">
      <c r="E1048327" s="14"/>
      <c r="F1048327" s="14"/>
      <c r="J1048327" s="15"/>
      <c r="K1048327" s="15"/>
      <c r="L1048327" s="15"/>
      <c r="M1048327" s="15"/>
    </row>
    <row r="1048328" s="12" customFormat="1" spans="5:13">
      <c r="E1048328" s="14"/>
      <c r="F1048328" s="14"/>
      <c r="J1048328" s="15"/>
      <c r="K1048328" s="15"/>
      <c r="L1048328" s="15"/>
      <c r="M1048328" s="15"/>
    </row>
    <row r="1048329" s="12" customFormat="1" spans="5:13">
      <c r="E1048329" s="14"/>
      <c r="F1048329" s="14"/>
      <c r="J1048329" s="15"/>
      <c r="K1048329" s="15"/>
      <c r="L1048329" s="15"/>
      <c r="M1048329" s="15"/>
    </row>
    <row r="1048330" s="12" customFormat="1" spans="5:13">
      <c r="E1048330" s="14"/>
      <c r="F1048330" s="14"/>
      <c r="J1048330" s="15"/>
      <c r="K1048330" s="15"/>
      <c r="L1048330" s="15"/>
      <c r="M1048330" s="15"/>
    </row>
    <row r="1048331" s="12" customFormat="1" spans="5:13">
      <c r="E1048331" s="14"/>
      <c r="F1048331" s="14"/>
      <c r="J1048331" s="15"/>
      <c r="K1048331" s="15"/>
      <c r="L1048331" s="15"/>
      <c r="M1048331" s="15"/>
    </row>
    <row r="1048332" s="12" customFormat="1" spans="5:13">
      <c r="E1048332" s="14"/>
      <c r="F1048332" s="14"/>
      <c r="J1048332" s="15"/>
      <c r="K1048332" s="15"/>
      <c r="L1048332" s="15"/>
      <c r="M1048332" s="15"/>
    </row>
    <row r="1048333" s="12" customFormat="1" spans="5:13">
      <c r="E1048333" s="14"/>
      <c r="F1048333" s="14"/>
      <c r="J1048333" s="15"/>
      <c r="K1048333" s="15"/>
      <c r="L1048333" s="15"/>
      <c r="M1048333" s="15"/>
    </row>
    <row r="1048334" s="12" customFormat="1" spans="5:13">
      <c r="E1048334" s="14"/>
      <c r="F1048334" s="14"/>
      <c r="J1048334" s="15"/>
      <c r="K1048334" s="15"/>
      <c r="L1048334" s="15"/>
      <c r="M1048334" s="15"/>
    </row>
    <row r="1048335" s="12" customFormat="1" spans="5:13">
      <c r="E1048335" s="14"/>
      <c r="F1048335" s="14"/>
      <c r="J1048335" s="15"/>
      <c r="K1048335" s="15"/>
      <c r="L1048335" s="15"/>
      <c r="M1048335" s="15"/>
    </row>
    <row r="1048336" s="12" customFormat="1" spans="5:13">
      <c r="E1048336" s="14"/>
      <c r="F1048336" s="14"/>
      <c r="J1048336" s="15"/>
      <c r="K1048336" s="15"/>
      <c r="L1048336" s="15"/>
      <c r="M1048336" s="15"/>
    </row>
    <row r="1048337" s="12" customFormat="1" spans="5:13">
      <c r="E1048337" s="14"/>
      <c r="F1048337" s="14"/>
      <c r="J1048337" s="15"/>
      <c r="K1048337" s="15"/>
      <c r="L1048337" s="15"/>
      <c r="M1048337" s="15"/>
    </row>
    <row r="1048338" s="12" customFormat="1" spans="5:13">
      <c r="E1048338" s="14"/>
      <c r="F1048338" s="14"/>
      <c r="J1048338" s="15"/>
      <c r="K1048338" s="15"/>
      <c r="L1048338" s="15"/>
      <c r="M1048338" s="15"/>
    </row>
    <row r="1048339" s="12" customFormat="1" spans="5:13">
      <c r="E1048339" s="14"/>
      <c r="F1048339" s="14"/>
      <c r="J1048339" s="15"/>
      <c r="K1048339" s="15"/>
      <c r="L1048339" s="15"/>
      <c r="M1048339" s="15"/>
    </row>
    <row r="1048340" s="12" customFormat="1" spans="5:13">
      <c r="E1048340" s="14"/>
      <c r="F1048340" s="14"/>
      <c r="J1048340" s="15"/>
      <c r="K1048340" s="15"/>
      <c r="L1048340" s="15"/>
      <c r="M1048340" s="15"/>
    </row>
    <row r="1048341" s="12" customFormat="1" spans="5:13">
      <c r="E1048341" s="14"/>
      <c r="F1048341" s="14"/>
      <c r="J1048341" s="15"/>
      <c r="K1048341" s="15"/>
      <c r="L1048341" s="15"/>
      <c r="M1048341" s="15"/>
    </row>
    <row r="1048342" s="12" customFormat="1" spans="5:13">
      <c r="E1048342" s="14"/>
      <c r="F1048342" s="14"/>
      <c r="J1048342" s="15"/>
      <c r="K1048342" s="15"/>
      <c r="L1048342" s="15"/>
      <c r="M1048342" s="15"/>
    </row>
    <row r="1048343" s="12" customFormat="1" spans="5:13">
      <c r="E1048343" s="14"/>
      <c r="F1048343" s="14"/>
      <c r="J1048343" s="15"/>
      <c r="K1048343" s="15"/>
      <c r="L1048343" s="15"/>
      <c r="M1048343" s="15"/>
    </row>
    <row r="1048344" s="12" customFormat="1" spans="5:13">
      <c r="E1048344" s="14"/>
      <c r="F1048344" s="14"/>
      <c r="J1048344" s="15"/>
      <c r="K1048344" s="15"/>
      <c r="L1048344" s="15"/>
      <c r="M1048344" s="15"/>
    </row>
    <row r="1048345" s="12" customFormat="1" spans="5:13">
      <c r="E1048345" s="14"/>
      <c r="F1048345" s="14"/>
      <c r="J1048345" s="15"/>
      <c r="K1048345" s="15"/>
      <c r="L1048345" s="15"/>
      <c r="M1048345" s="15"/>
    </row>
    <row r="1048346" s="12" customFormat="1" spans="5:13">
      <c r="E1048346" s="14"/>
      <c r="F1048346" s="14"/>
      <c r="J1048346" s="15"/>
      <c r="K1048346" s="15"/>
      <c r="L1048346" s="15"/>
      <c r="M1048346" s="15"/>
    </row>
    <row r="1048347" s="12" customFormat="1" spans="5:13">
      <c r="E1048347" s="14"/>
      <c r="F1048347" s="14"/>
      <c r="J1048347" s="15"/>
      <c r="K1048347" s="15"/>
      <c r="L1048347" s="15"/>
      <c r="M1048347" s="15"/>
    </row>
    <row r="1048348" s="12" customFormat="1" spans="5:13">
      <c r="E1048348" s="14"/>
      <c r="F1048348" s="14"/>
      <c r="J1048348" s="15"/>
      <c r="K1048348" s="15"/>
      <c r="L1048348" s="15"/>
      <c r="M1048348" s="15"/>
    </row>
    <row r="1048349" s="12" customFormat="1" spans="5:13">
      <c r="E1048349" s="14"/>
      <c r="F1048349" s="14"/>
      <c r="J1048349" s="15"/>
      <c r="K1048349" s="15"/>
      <c r="L1048349" s="15"/>
      <c r="M1048349" s="15"/>
    </row>
    <row r="1048350" s="12" customFormat="1" spans="5:13">
      <c r="E1048350" s="14"/>
      <c r="F1048350" s="14"/>
      <c r="J1048350" s="15"/>
      <c r="K1048350" s="15"/>
      <c r="L1048350" s="15"/>
      <c r="M1048350" s="15"/>
    </row>
    <row r="1048351" s="12" customFormat="1" spans="5:13">
      <c r="E1048351" s="14"/>
      <c r="F1048351" s="14"/>
      <c r="J1048351" s="15"/>
      <c r="K1048351" s="15"/>
      <c r="L1048351" s="15"/>
      <c r="M1048351" s="15"/>
    </row>
    <row r="1048352" s="12" customFormat="1" spans="5:13">
      <c r="E1048352" s="14"/>
      <c r="F1048352" s="14"/>
      <c r="J1048352" s="15"/>
      <c r="K1048352" s="15"/>
      <c r="L1048352" s="15"/>
      <c r="M1048352" s="15"/>
    </row>
    <row r="1048353" s="12" customFormat="1" spans="5:13">
      <c r="E1048353" s="14"/>
      <c r="F1048353" s="14"/>
      <c r="J1048353" s="15"/>
      <c r="K1048353" s="15"/>
      <c r="L1048353" s="15"/>
      <c r="M1048353" s="15"/>
    </row>
    <row r="1048354" s="12" customFormat="1" spans="5:13">
      <c r="E1048354" s="14"/>
      <c r="F1048354" s="14"/>
      <c r="J1048354" s="15"/>
      <c r="K1048354" s="15"/>
      <c r="L1048354" s="15"/>
      <c r="M1048354" s="15"/>
    </row>
    <row r="1048355" s="12" customFormat="1" spans="5:13">
      <c r="E1048355" s="14"/>
      <c r="F1048355" s="14"/>
      <c r="J1048355" s="15"/>
      <c r="K1048355" s="15"/>
      <c r="L1048355" s="15"/>
      <c r="M1048355" s="15"/>
    </row>
    <row r="1048356" s="12" customFormat="1" spans="5:13">
      <c r="E1048356" s="14"/>
      <c r="F1048356" s="14"/>
      <c r="J1048356" s="15"/>
      <c r="K1048356" s="15"/>
      <c r="L1048356" s="15"/>
      <c r="M1048356" s="15"/>
    </row>
    <row r="1048357" s="12" customFormat="1" spans="5:13">
      <c r="E1048357" s="14"/>
      <c r="F1048357" s="14"/>
      <c r="J1048357" s="15"/>
      <c r="K1048357" s="15"/>
      <c r="L1048357" s="15"/>
      <c r="M1048357" s="15"/>
    </row>
    <row r="1048358" s="12" customFormat="1" spans="5:13">
      <c r="E1048358" s="14"/>
      <c r="F1048358" s="14"/>
      <c r="J1048358" s="15"/>
      <c r="K1048358" s="15"/>
      <c r="L1048358" s="15"/>
      <c r="M1048358" s="15"/>
    </row>
    <row r="1048359" s="12" customFormat="1" spans="5:13">
      <c r="E1048359" s="14"/>
      <c r="F1048359" s="14"/>
      <c r="J1048359" s="15"/>
      <c r="K1048359" s="15"/>
      <c r="L1048359" s="15"/>
      <c r="M1048359" s="15"/>
    </row>
    <row r="1048360" s="12" customFormat="1" spans="5:13">
      <c r="E1048360" s="14"/>
      <c r="F1048360" s="14"/>
      <c r="J1048360" s="15"/>
      <c r="K1048360" s="15"/>
      <c r="L1048360" s="15"/>
      <c r="M1048360" s="15"/>
    </row>
    <row r="1048361" s="12" customFormat="1" spans="5:13">
      <c r="E1048361" s="14"/>
      <c r="F1048361" s="14"/>
      <c r="J1048361" s="15"/>
      <c r="K1048361" s="15"/>
      <c r="L1048361" s="15"/>
      <c r="M1048361" s="15"/>
    </row>
    <row r="1048362" s="12" customFormat="1" spans="5:13">
      <c r="E1048362" s="14"/>
      <c r="F1048362" s="14"/>
      <c r="J1048362" s="15"/>
      <c r="K1048362" s="15"/>
      <c r="L1048362" s="15"/>
      <c r="M1048362" s="15"/>
    </row>
    <row r="1048363" s="12" customFormat="1" spans="5:13">
      <c r="E1048363" s="14"/>
      <c r="F1048363" s="14"/>
      <c r="J1048363" s="15"/>
      <c r="K1048363" s="15"/>
      <c r="L1048363" s="15"/>
      <c r="M1048363" s="15"/>
    </row>
    <row r="1048364" s="12" customFormat="1" spans="5:13">
      <c r="E1048364" s="14"/>
      <c r="F1048364" s="14"/>
      <c r="J1048364" s="15"/>
      <c r="K1048364" s="15"/>
      <c r="L1048364" s="15"/>
      <c r="M1048364" s="15"/>
    </row>
    <row r="1048365" s="12" customFormat="1" spans="5:13">
      <c r="E1048365" s="14"/>
      <c r="F1048365" s="14"/>
      <c r="J1048365" s="15"/>
      <c r="K1048365" s="15"/>
      <c r="L1048365" s="15"/>
      <c r="M1048365" s="15"/>
    </row>
    <row r="1048366" s="12" customFormat="1" spans="5:13">
      <c r="E1048366" s="14"/>
      <c r="F1048366" s="14"/>
      <c r="J1048366" s="15"/>
      <c r="K1048366" s="15"/>
      <c r="L1048366" s="15"/>
      <c r="M1048366" s="15"/>
    </row>
    <row r="1048367" s="12" customFormat="1" spans="5:13">
      <c r="E1048367" s="14"/>
      <c r="F1048367" s="14"/>
      <c r="J1048367" s="15"/>
      <c r="K1048367" s="15"/>
      <c r="L1048367" s="15"/>
      <c r="M1048367" s="15"/>
    </row>
    <row r="1048368" s="12" customFormat="1" spans="5:13">
      <c r="E1048368" s="14"/>
      <c r="F1048368" s="14"/>
      <c r="J1048368" s="15"/>
      <c r="K1048368" s="15"/>
      <c r="L1048368" s="15"/>
      <c r="M1048368" s="15"/>
    </row>
    <row r="1048369" s="12" customFormat="1" spans="5:13">
      <c r="E1048369" s="14"/>
      <c r="F1048369" s="14"/>
      <c r="J1048369" s="15"/>
      <c r="K1048369" s="15"/>
      <c r="L1048369" s="15"/>
      <c r="M1048369" s="15"/>
    </row>
    <row r="1048370" s="12" customFormat="1" spans="5:13">
      <c r="E1048370" s="14"/>
      <c r="F1048370" s="14"/>
      <c r="J1048370" s="15"/>
      <c r="K1048370" s="15"/>
      <c r="L1048370" s="15"/>
      <c r="M1048370" s="15"/>
    </row>
    <row r="1048371" s="12" customFormat="1" spans="5:13">
      <c r="E1048371" s="14"/>
      <c r="F1048371" s="14"/>
      <c r="J1048371" s="15"/>
      <c r="K1048371" s="15"/>
      <c r="L1048371" s="15"/>
      <c r="M1048371" s="15"/>
    </row>
    <row r="1048372" s="12" customFormat="1" spans="5:13">
      <c r="E1048372" s="14"/>
      <c r="F1048372" s="14"/>
      <c r="J1048372" s="15"/>
      <c r="K1048372" s="15"/>
      <c r="L1048372" s="15"/>
      <c r="M1048372" s="15"/>
    </row>
    <row r="1048373" s="12" customFormat="1" spans="5:13">
      <c r="E1048373" s="14"/>
      <c r="F1048373" s="14"/>
      <c r="J1048373" s="15"/>
      <c r="K1048373" s="15"/>
      <c r="L1048373" s="15"/>
      <c r="M1048373" s="15"/>
    </row>
    <row r="1048374" s="12" customFormat="1" spans="5:13">
      <c r="E1048374" s="14"/>
      <c r="F1048374" s="14"/>
      <c r="J1048374" s="15"/>
      <c r="K1048374" s="15"/>
      <c r="L1048374" s="15"/>
      <c r="M1048374" s="15"/>
    </row>
    <row r="1048375" s="12" customFormat="1" spans="5:13">
      <c r="E1048375" s="14"/>
      <c r="F1048375" s="14"/>
      <c r="J1048375" s="15"/>
      <c r="K1048375" s="15"/>
      <c r="L1048375" s="15"/>
      <c r="M1048375" s="15"/>
    </row>
    <row r="1048376" s="12" customFormat="1" spans="5:13">
      <c r="E1048376" s="14"/>
      <c r="F1048376" s="14"/>
      <c r="J1048376" s="15"/>
      <c r="K1048376" s="15"/>
      <c r="L1048376" s="15"/>
      <c r="M1048376" s="15"/>
    </row>
    <row r="1048377" s="12" customFormat="1" spans="5:13">
      <c r="E1048377" s="14"/>
      <c r="F1048377" s="14"/>
      <c r="J1048377" s="15"/>
      <c r="K1048377" s="15"/>
      <c r="L1048377" s="15"/>
      <c r="M1048377" s="15"/>
    </row>
    <row r="1048378" s="12" customFormat="1" spans="5:13">
      <c r="E1048378" s="14"/>
      <c r="F1048378" s="14"/>
      <c r="J1048378" s="15"/>
      <c r="K1048378" s="15"/>
      <c r="L1048378" s="15"/>
      <c r="M1048378" s="15"/>
    </row>
    <row r="1048379" s="12" customFormat="1" spans="5:13">
      <c r="E1048379" s="14"/>
      <c r="F1048379" s="14"/>
      <c r="J1048379" s="15"/>
      <c r="K1048379" s="15"/>
      <c r="L1048379" s="15"/>
      <c r="M1048379" s="15"/>
    </row>
    <row r="1048380" s="12" customFormat="1" spans="5:13">
      <c r="E1048380" s="14"/>
      <c r="F1048380" s="14"/>
      <c r="J1048380" s="15"/>
      <c r="K1048380" s="15"/>
      <c r="L1048380" s="15"/>
      <c r="M1048380" s="15"/>
    </row>
    <row r="1048381" s="12" customFormat="1" spans="5:13">
      <c r="E1048381" s="14"/>
      <c r="F1048381" s="14"/>
      <c r="J1048381" s="15"/>
      <c r="K1048381" s="15"/>
      <c r="L1048381" s="15"/>
      <c r="M1048381" s="15"/>
    </row>
    <row r="1048382" s="12" customFormat="1" spans="5:13">
      <c r="E1048382" s="14"/>
      <c r="F1048382" s="14"/>
      <c r="J1048382" s="15"/>
      <c r="K1048382" s="15"/>
      <c r="L1048382" s="15"/>
      <c r="M1048382" s="15"/>
    </row>
    <row r="1048383" s="12" customFormat="1" spans="5:13">
      <c r="E1048383" s="14"/>
      <c r="F1048383" s="14"/>
      <c r="J1048383" s="15"/>
      <c r="K1048383" s="15"/>
      <c r="L1048383" s="15"/>
      <c r="M1048383" s="15"/>
    </row>
    <row r="1048384" s="12" customFormat="1" spans="5:13">
      <c r="E1048384" s="14"/>
      <c r="F1048384" s="14"/>
      <c r="J1048384" s="15"/>
      <c r="K1048384" s="15"/>
      <c r="L1048384" s="15"/>
      <c r="M1048384" s="15"/>
    </row>
    <row r="1048385" s="12" customFormat="1" spans="5:13">
      <c r="E1048385" s="14"/>
      <c r="F1048385" s="14"/>
      <c r="J1048385" s="15"/>
      <c r="K1048385" s="15"/>
      <c r="L1048385" s="15"/>
      <c r="M1048385" s="15"/>
    </row>
    <row r="1048386" s="12" customFormat="1" spans="5:13">
      <c r="E1048386" s="14"/>
      <c r="F1048386" s="14"/>
      <c r="J1048386" s="15"/>
      <c r="K1048386" s="15"/>
      <c r="L1048386" s="15"/>
      <c r="M1048386" s="15"/>
    </row>
    <row r="1048387" s="12" customFormat="1" spans="5:13">
      <c r="E1048387" s="14"/>
      <c r="F1048387" s="14"/>
      <c r="J1048387" s="15"/>
      <c r="K1048387" s="15"/>
      <c r="L1048387" s="15"/>
      <c r="M1048387" s="15"/>
    </row>
    <row r="1048388" s="12" customFormat="1" spans="5:13">
      <c r="E1048388" s="14"/>
      <c r="F1048388" s="14"/>
      <c r="J1048388" s="15"/>
      <c r="K1048388" s="15"/>
      <c r="L1048388" s="15"/>
      <c r="M1048388" s="15"/>
    </row>
    <row r="1048389" s="12" customFormat="1" spans="5:13">
      <c r="E1048389" s="14"/>
      <c r="F1048389" s="14"/>
      <c r="J1048389" s="15"/>
      <c r="K1048389" s="15"/>
      <c r="L1048389" s="15"/>
      <c r="M1048389" s="15"/>
    </row>
    <row r="1048390" s="12" customFormat="1" spans="5:13">
      <c r="E1048390" s="14"/>
      <c r="F1048390" s="14"/>
      <c r="J1048390" s="15"/>
      <c r="K1048390" s="15"/>
      <c r="L1048390" s="15"/>
      <c r="M1048390" s="15"/>
    </row>
    <row r="1048391" s="12" customFormat="1" spans="5:13">
      <c r="E1048391" s="14"/>
      <c r="F1048391" s="14"/>
      <c r="J1048391" s="15"/>
      <c r="K1048391" s="15"/>
      <c r="L1048391" s="15"/>
      <c r="M1048391" s="15"/>
    </row>
    <row r="1048392" s="12" customFormat="1" spans="5:13">
      <c r="E1048392" s="14"/>
      <c r="F1048392" s="14"/>
      <c r="J1048392" s="15"/>
      <c r="K1048392" s="15"/>
      <c r="L1048392" s="15"/>
      <c r="M1048392" s="15"/>
    </row>
    <row r="1048393" s="12" customFormat="1" spans="5:13">
      <c r="E1048393" s="14"/>
      <c r="F1048393" s="14"/>
      <c r="J1048393" s="15"/>
      <c r="K1048393" s="15"/>
      <c r="L1048393" s="15"/>
      <c r="M1048393" s="15"/>
    </row>
    <row r="1048394" s="12" customFormat="1" spans="5:13">
      <c r="E1048394" s="14"/>
      <c r="F1048394" s="14"/>
      <c r="J1048394" s="15"/>
      <c r="K1048394" s="15"/>
      <c r="L1048394" s="15"/>
      <c r="M1048394" s="15"/>
    </row>
    <row r="1048395" s="12" customFormat="1" spans="5:13">
      <c r="E1048395" s="14"/>
      <c r="F1048395" s="14"/>
      <c r="J1048395" s="15"/>
      <c r="K1048395" s="15"/>
      <c r="L1048395" s="15"/>
      <c r="M1048395" s="15"/>
    </row>
    <row r="1048396" s="12" customFormat="1" spans="5:13">
      <c r="E1048396" s="14"/>
      <c r="F1048396" s="14"/>
      <c r="J1048396" s="15"/>
      <c r="K1048396" s="15"/>
      <c r="L1048396" s="15"/>
      <c r="M1048396" s="15"/>
    </row>
    <row r="1048397" s="12" customFormat="1" spans="5:13">
      <c r="E1048397" s="14"/>
      <c r="F1048397" s="14"/>
      <c r="J1048397" s="15"/>
      <c r="K1048397" s="15"/>
      <c r="L1048397" s="15"/>
      <c r="M1048397" s="15"/>
    </row>
    <row r="1048398" s="12" customFormat="1" spans="5:13">
      <c r="E1048398" s="14"/>
      <c r="F1048398" s="14"/>
      <c r="J1048398" s="15"/>
      <c r="K1048398" s="15"/>
      <c r="L1048398" s="15"/>
      <c r="M1048398" s="15"/>
    </row>
    <row r="1048399" s="12" customFormat="1" spans="5:13">
      <c r="E1048399" s="14"/>
      <c r="F1048399" s="14"/>
      <c r="J1048399" s="15"/>
      <c r="K1048399" s="15"/>
      <c r="L1048399" s="15"/>
      <c r="M1048399" s="15"/>
    </row>
    <row r="1048400" s="12" customFormat="1" spans="5:13">
      <c r="E1048400" s="14"/>
      <c r="F1048400" s="14"/>
      <c r="J1048400" s="15"/>
      <c r="K1048400" s="15"/>
      <c r="L1048400" s="15"/>
      <c r="M1048400" s="15"/>
    </row>
    <row r="1048401" s="12" customFormat="1" spans="5:13">
      <c r="E1048401" s="14"/>
      <c r="F1048401" s="14"/>
      <c r="J1048401" s="15"/>
      <c r="K1048401" s="15"/>
      <c r="L1048401" s="15"/>
      <c r="M1048401" s="15"/>
    </row>
    <row r="1048402" s="12" customFormat="1" spans="5:13">
      <c r="E1048402" s="14"/>
      <c r="F1048402" s="14"/>
      <c r="J1048402" s="15"/>
      <c r="K1048402" s="15"/>
      <c r="L1048402" s="15"/>
      <c r="M1048402" s="15"/>
    </row>
    <row r="1048403" s="12" customFormat="1" spans="5:13">
      <c r="E1048403" s="14"/>
      <c r="F1048403" s="14"/>
      <c r="J1048403" s="15"/>
      <c r="K1048403" s="15"/>
      <c r="L1048403" s="15"/>
      <c r="M1048403" s="15"/>
    </row>
    <row r="1048404" s="12" customFormat="1" spans="5:13">
      <c r="E1048404" s="14"/>
      <c r="F1048404" s="14"/>
      <c r="J1048404" s="15"/>
      <c r="K1048404" s="15"/>
      <c r="L1048404" s="15"/>
      <c r="M1048404" s="15"/>
    </row>
    <row r="1048405" s="12" customFormat="1" spans="5:13">
      <c r="E1048405" s="14"/>
      <c r="F1048405" s="14"/>
      <c r="J1048405" s="15"/>
      <c r="K1048405" s="15"/>
      <c r="L1048405" s="15"/>
      <c r="M1048405" s="15"/>
    </row>
    <row r="1048406" s="12" customFormat="1" spans="5:13">
      <c r="E1048406" s="14"/>
      <c r="F1048406" s="14"/>
      <c r="J1048406" s="15"/>
      <c r="K1048406" s="15"/>
      <c r="L1048406" s="15"/>
      <c r="M1048406" s="15"/>
    </row>
    <row r="1048407" s="12" customFormat="1" spans="5:13">
      <c r="E1048407" s="14"/>
      <c r="F1048407" s="14"/>
      <c r="J1048407" s="15"/>
      <c r="K1048407" s="15"/>
      <c r="L1048407" s="15"/>
      <c r="M1048407" s="15"/>
    </row>
    <row r="1048408" s="12" customFormat="1" spans="5:13">
      <c r="E1048408" s="14"/>
      <c r="F1048408" s="14"/>
      <c r="J1048408" s="15"/>
      <c r="K1048408" s="15"/>
      <c r="L1048408" s="15"/>
      <c r="M1048408" s="15"/>
    </row>
    <row r="1048409" s="12" customFormat="1" spans="5:13">
      <c r="E1048409" s="14"/>
      <c r="F1048409" s="14"/>
      <c r="J1048409" s="15"/>
      <c r="K1048409" s="15"/>
      <c r="L1048409" s="15"/>
      <c r="M1048409" s="15"/>
    </row>
    <row r="1048410" s="12" customFormat="1" spans="5:13">
      <c r="E1048410" s="14"/>
      <c r="F1048410" s="14"/>
      <c r="J1048410" s="15"/>
      <c r="K1048410" s="15"/>
      <c r="L1048410" s="15"/>
      <c r="M1048410" s="15"/>
    </row>
    <row r="1048411" s="12" customFormat="1" spans="5:13">
      <c r="E1048411" s="14"/>
      <c r="F1048411" s="14"/>
      <c r="J1048411" s="15"/>
      <c r="K1048411" s="15"/>
      <c r="L1048411" s="15"/>
      <c r="M1048411" s="15"/>
    </row>
    <row r="1048412" s="12" customFormat="1" spans="5:13">
      <c r="E1048412" s="14"/>
      <c r="F1048412" s="14"/>
      <c r="J1048412" s="15"/>
      <c r="K1048412" s="15"/>
      <c r="L1048412" s="15"/>
      <c r="M1048412" s="15"/>
    </row>
    <row r="1048413" s="12" customFormat="1" spans="5:13">
      <c r="E1048413" s="14"/>
      <c r="F1048413" s="14"/>
      <c r="J1048413" s="15"/>
      <c r="K1048413" s="15"/>
      <c r="L1048413" s="15"/>
      <c r="M1048413" s="15"/>
    </row>
    <row r="1048414" s="12" customFormat="1" spans="5:13">
      <c r="E1048414" s="14"/>
      <c r="F1048414" s="14"/>
      <c r="J1048414" s="15"/>
      <c r="K1048414" s="15"/>
      <c r="L1048414" s="15"/>
      <c r="M1048414" s="15"/>
    </row>
    <row r="1048415" s="12" customFormat="1" spans="5:13">
      <c r="E1048415" s="14"/>
      <c r="F1048415" s="14"/>
      <c r="J1048415" s="15"/>
      <c r="K1048415" s="15"/>
      <c r="L1048415" s="15"/>
      <c r="M1048415" s="15"/>
    </row>
    <row r="1048416" s="12" customFormat="1" spans="5:13">
      <c r="E1048416" s="14"/>
      <c r="F1048416" s="14"/>
      <c r="J1048416" s="15"/>
      <c r="K1048416" s="15"/>
      <c r="L1048416" s="15"/>
      <c r="M1048416" s="15"/>
    </row>
    <row r="1048417" s="12" customFormat="1" spans="5:13">
      <c r="E1048417" s="14"/>
      <c r="F1048417" s="14"/>
      <c r="J1048417" s="15"/>
      <c r="K1048417" s="15"/>
      <c r="L1048417" s="15"/>
      <c r="M1048417" s="15"/>
    </row>
    <row r="1048418" s="12" customFormat="1" spans="5:13">
      <c r="E1048418" s="14"/>
      <c r="F1048418" s="14"/>
      <c r="J1048418" s="15"/>
      <c r="K1048418" s="15"/>
      <c r="L1048418" s="15"/>
      <c r="M1048418" s="15"/>
    </row>
    <row r="1048419" s="12" customFormat="1" spans="5:13">
      <c r="E1048419" s="14"/>
      <c r="F1048419" s="14"/>
      <c r="J1048419" s="15"/>
      <c r="K1048419" s="15"/>
      <c r="L1048419" s="15"/>
      <c r="M1048419" s="15"/>
    </row>
    <row r="1048420" s="12" customFormat="1" spans="5:13">
      <c r="E1048420" s="14"/>
      <c r="F1048420" s="14"/>
      <c r="J1048420" s="15"/>
      <c r="K1048420" s="15"/>
      <c r="L1048420" s="15"/>
      <c r="M1048420" s="15"/>
    </row>
    <row r="1048421" s="12" customFormat="1" spans="5:13">
      <c r="E1048421" s="14"/>
      <c r="F1048421" s="14"/>
      <c r="J1048421" s="15"/>
      <c r="K1048421" s="15"/>
      <c r="L1048421" s="15"/>
      <c r="M1048421" s="15"/>
    </row>
    <row r="1048422" s="12" customFormat="1" spans="5:13">
      <c r="E1048422" s="14"/>
      <c r="F1048422" s="14"/>
      <c r="J1048422" s="15"/>
      <c r="K1048422" s="15"/>
      <c r="L1048422" s="15"/>
      <c r="M1048422" s="15"/>
    </row>
    <row r="1048423" s="12" customFormat="1" spans="5:13">
      <c r="E1048423" s="14"/>
      <c r="F1048423" s="14"/>
      <c r="J1048423" s="15"/>
      <c r="K1048423" s="15"/>
      <c r="L1048423" s="15"/>
      <c r="M1048423" s="15"/>
    </row>
    <row r="1048424" s="12" customFormat="1" spans="5:13">
      <c r="E1048424" s="14"/>
      <c r="F1048424" s="14"/>
      <c r="J1048424" s="15"/>
      <c r="K1048424" s="15"/>
      <c r="L1048424" s="15"/>
      <c r="M1048424" s="15"/>
    </row>
    <row r="1048425" s="12" customFormat="1" spans="5:13">
      <c r="E1048425" s="14"/>
      <c r="F1048425" s="14"/>
      <c r="J1048425" s="15"/>
      <c r="K1048425" s="15"/>
      <c r="L1048425" s="15"/>
      <c r="M1048425" s="15"/>
    </row>
    <row r="1048426" s="12" customFormat="1" spans="5:13">
      <c r="E1048426" s="14"/>
      <c r="F1048426" s="14"/>
      <c r="J1048426" s="15"/>
      <c r="K1048426" s="15"/>
      <c r="L1048426" s="15"/>
      <c r="M1048426" s="15"/>
    </row>
    <row r="1048427" s="12" customFormat="1" spans="5:13">
      <c r="E1048427" s="14"/>
      <c r="F1048427" s="14"/>
      <c r="J1048427" s="15"/>
      <c r="K1048427" s="15"/>
      <c r="L1048427" s="15"/>
      <c r="M1048427" s="15"/>
    </row>
    <row r="1048428" s="12" customFormat="1" spans="5:13">
      <c r="E1048428" s="14"/>
      <c r="F1048428" s="14"/>
      <c r="J1048428" s="15"/>
      <c r="K1048428" s="15"/>
      <c r="L1048428" s="15"/>
      <c r="M1048428" s="15"/>
    </row>
    <row r="1048429" s="12" customFormat="1" spans="5:13">
      <c r="E1048429" s="14"/>
      <c r="F1048429" s="14"/>
      <c r="J1048429" s="15"/>
      <c r="K1048429" s="15"/>
      <c r="L1048429" s="15"/>
      <c r="M1048429" s="15"/>
    </row>
    <row r="1048430" s="12" customFormat="1" spans="5:13">
      <c r="E1048430" s="14"/>
      <c r="F1048430" s="14"/>
      <c r="J1048430" s="15"/>
      <c r="K1048430" s="15"/>
      <c r="L1048430" s="15"/>
      <c r="M1048430" s="15"/>
    </row>
    <row r="1048431" s="12" customFormat="1" spans="5:13">
      <c r="E1048431" s="14"/>
      <c r="F1048431" s="14"/>
      <c r="J1048431" s="15"/>
      <c r="K1048431" s="15"/>
      <c r="L1048431" s="15"/>
      <c r="M1048431" s="15"/>
    </row>
    <row r="1048432" s="12" customFormat="1" spans="5:13">
      <c r="E1048432" s="14"/>
      <c r="F1048432" s="14"/>
      <c r="J1048432" s="15"/>
      <c r="K1048432" s="15"/>
      <c r="L1048432" s="15"/>
      <c r="M1048432" s="15"/>
    </row>
    <row r="1048433" s="12" customFormat="1" spans="5:13">
      <c r="E1048433" s="14"/>
      <c r="F1048433" s="14"/>
      <c r="J1048433" s="15"/>
      <c r="K1048433" s="15"/>
      <c r="L1048433" s="15"/>
      <c r="M1048433" s="15"/>
    </row>
    <row r="1048434" s="12" customFormat="1" spans="5:13">
      <c r="E1048434" s="14"/>
      <c r="F1048434" s="14"/>
      <c r="J1048434" s="15"/>
      <c r="K1048434" s="15"/>
      <c r="L1048434" s="15"/>
      <c r="M1048434" s="15"/>
    </row>
    <row r="1048435" s="12" customFormat="1" spans="5:13">
      <c r="E1048435" s="14"/>
      <c r="F1048435" s="14"/>
      <c r="J1048435" s="15"/>
      <c r="K1048435" s="15"/>
      <c r="L1048435" s="15"/>
      <c r="M1048435" s="15"/>
    </row>
    <row r="1048436" s="12" customFormat="1" spans="5:13">
      <c r="E1048436" s="14"/>
      <c r="F1048436" s="14"/>
      <c r="J1048436" s="15"/>
      <c r="K1048436" s="15"/>
      <c r="L1048436" s="15"/>
      <c r="M1048436" s="15"/>
    </row>
    <row r="1048437" s="12" customFormat="1" spans="5:13">
      <c r="E1048437" s="14"/>
      <c r="F1048437" s="14"/>
      <c r="J1048437" s="15"/>
      <c r="K1048437" s="15"/>
      <c r="L1048437" s="15"/>
      <c r="M1048437" s="15"/>
    </row>
    <row r="1048438" s="12" customFormat="1" spans="5:13">
      <c r="E1048438" s="14"/>
      <c r="F1048438" s="14"/>
      <c r="J1048438" s="15"/>
      <c r="K1048438" s="15"/>
      <c r="L1048438" s="15"/>
      <c r="M1048438" s="15"/>
    </row>
    <row r="1048439" s="12" customFormat="1" spans="5:13">
      <c r="E1048439" s="14"/>
      <c r="F1048439" s="14"/>
      <c r="J1048439" s="15"/>
      <c r="K1048439" s="15"/>
      <c r="L1048439" s="15"/>
      <c r="M1048439" s="15"/>
    </row>
    <row r="1048440" s="12" customFormat="1" spans="5:13">
      <c r="E1048440" s="14"/>
      <c r="F1048440" s="14"/>
      <c r="J1048440" s="15"/>
      <c r="K1048440" s="15"/>
      <c r="L1048440" s="15"/>
      <c r="M1048440" s="15"/>
    </row>
    <row r="1048441" s="12" customFormat="1" spans="5:13">
      <c r="E1048441" s="14"/>
      <c r="F1048441" s="14"/>
      <c r="J1048441" s="15"/>
      <c r="K1048441" s="15"/>
      <c r="L1048441" s="15"/>
      <c r="M1048441" s="15"/>
    </row>
    <row r="1048442" s="12" customFormat="1" spans="5:13">
      <c r="E1048442" s="14"/>
      <c r="F1048442" s="14"/>
      <c r="J1048442" s="15"/>
      <c r="K1048442" s="15"/>
      <c r="L1048442" s="15"/>
      <c r="M1048442" s="15"/>
    </row>
    <row r="1048443" s="12" customFormat="1" spans="5:13">
      <c r="E1048443" s="14"/>
      <c r="F1048443" s="14"/>
      <c r="J1048443" s="15"/>
      <c r="K1048443" s="15"/>
      <c r="L1048443" s="15"/>
      <c r="M1048443" s="15"/>
    </row>
    <row r="1048444" s="12" customFormat="1" spans="5:13">
      <c r="E1048444" s="14"/>
      <c r="F1048444" s="14"/>
      <c r="J1048444" s="15"/>
      <c r="K1048444" s="15"/>
      <c r="L1048444" s="15"/>
      <c r="M1048444" s="15"/>
    </row>
    <row r="1048445" s="12" customFormat="1" spans="5:13">
      <c r="E1048445" s="14"/>
      <c r="F1048445" s="14"/>
      <c r="J1048445" s="15"/>
      <c r="K1048445" s="15"/>
      <c r="L1048445" s="15"/>
      <c r="M1048445" s="15"/>
    </row>
    <row r="1048446" s="12" customFormat="1" spans="5:13">
      <c r="E1048446" s="14"/>
      <c r="F1048446" s="14"/>
      <c r="J1048446" s="15"/>
      <c r="K1048446" s="15"/>
      <c r="L1048446" s="15"/>
      <c r="M1048446" s="15"/>
    </row>
    <row r="1048447" s="12" customFormat="1" spans="5:13">
      <c r="E1048447" s="14"/>
      <c r="F1048447" s="14"/>
      <c r="J1048447" s="15"/>
      <c r="K1048447" s="15"/>
      <c r="L1048447" s="15"/>
      <c r="M1048447" s="15"/>
    </row>
    <row r="1048448" s="12" customFormat="1" spans="5:13">
      <c r="E1048448" s="14"/>
      <c r="F1048448" s="14"/>
      <c r="J1048448" s="15"/>
      <c r="K1048448" s="15"/>
      <c r="L1048448" s="15"/>
      <c r="M1048448" s="15"/>
    </row>
    <row r="1048449" s="12" customFormat="1" spans="5:13">
      <c r="E1048449" s="14"/>
      <c r="F1048449" s="14"/>
      <c r="J1048449" s="15"/>
      <c r="K1048449" s="15"/>
      <c r="L1048449" s="15"/>
      <c r="M1048449" s="15"/>
    </row>
    <row r="1048450" s="12" customFormat="1" spans="5:13">
      <c r="E1048450" s="14"/>
      <c r="F1048450" s="14"/>
      <c r="J1048450" s="15"/>
      <c r="K1048450" s="15"/>
      <c r="L1048450" s="15"/>
      <c r="M1048450" s="15"/>
    </row>
    <row r="1048451" s="12" customFormat="1" spans="5:13">
      <c r="E1048451" s="14"/>
      <c r="F1048451" s="14"/>
      <c r="J1048451" s="15"/>
      <c r="K1048451" s="15"/>
      <c r="L1048451" s="15"/>
      <c r="M1048451" s="15"/>
    </row>
    <row r="1048452" s="12" customFormat="1" spans="5:13">
      <c r="E1048452" s="14"/>
      <c r="F1048452" s="14"/>
      <c r="J1048452" s="15"/>
      <c r="K1048452" s="15"/>
      <c r="L1048452" s="15"/>
      <c r="M1048452" s="15"/>
    </row>
    <row r="1048453" s="12" customFormat="1" spans="5:13">
      <c r="E1048453" s="14"/>
      <c r="F1048453" s="14"/>
      <c r="J1048453" s="15"/>
      <c r="K1048453" s="15"/>
      <c r="L1048453" s="15"/>
      <c r="M1048453" s="15"/>
    </row>
    <row r="1048454" s="12" customFormat="1" spans="5:13">
      <c r="E1048454" s="14"/>
      <c r="F1048454" s="14"/>
      <c r="J1048454" s="15"/>
      <c r="K1048454" s="15"/>
      <c r="L1048454" s="15"/>
      <c r="M1048454" s="15"/>
    </row>
    <row r="1048455" s="12" customFormat="1" spans="5:13">
      <c r="E1048455" s="14"/>
      <c r="F1048455" s="14"/>
      <c r="J1048455" s="15"/>
      <c r="K1048455" s="15"/>
      <c r="L1048455" s="15"/>
      <c r="M1048455" s="15"/>
    </row>
    <row r="1048456" s="12" customFormat="1" spans="5:13">
      <c r="E1048456" s="14"/>
      <c r="F1048456" s="14"/>
      <c r="J1048456" s="15"/>
      <c r="K1048456" s="15"/>
      <c r="L1048456" s="15"/>
      <c r="M1048456" s="15"/>
    </row>
  </sheetData>
  <autoFilter ref="A3:R299"/>
  <mergeCells count="15"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N2:N3"/>
    <mergeCell ref="O2:O3"/>
    <mergeCell ref="P2:P3"/>
    <mergeCell ref="Q2:Q3"/>
  </mergeCells>
  <conditionalFormatting sqref="E4">
    <cfRule type="duplicateValues" dxfId="0" priority="11"/>
  </conditionalFormatting>
  <conditionalFormatting sqref="F4">
    <cfRule type="duplicateValues" dxfId="0" priority="6"/>
  </conditionalFormatting>
  <conditionalFormatting sqref="E5">
    <cfRule type="duplicateValues" dxfId="0" priority="10"/>
  </conditionalFormatting>
  <conditionalFormatting sqref="F5">
    <cfRule type="duplicateValues" dxfId="0" priority="5"/>
  </conditionalFormatting>
  <conditionalFormatting sqref="E6">
    <cfRule type="duplicateValues" dxfId="0" priority="9"/>
  </conditionalFormatting>
  <conditionalFormatting sqref="F6">
    <cfRule type="duplicateValues" dxfId="0" priority="4"/>
  </conditionalFormatting>
  <conditionalFormatting sqref="E7">
    <cfRule type="duplicateValues" dxfId="0" priority="8"/>
  </conditionalFormatting>
  <conditionalFormatting sqref="F7">
    <cfRule type="duplicateValues" dxfId="0" priority="3"/>
  </conditionalFormatting>
  <conditionalFormatting sqref="E8">
    <cfRule type="duplicateValues" dxfId="0" priority="7"/>
  </conditionalFormatting>
  <conditionalFormatting sqref="F8">
    <cfRule type="duplicateValues" dxfId="0" priority="2"/>
  </conditionalFormatting>
  <conditionalFormatting sqref="G12 G18">
    <cfRule type="duplicateValues" dxfId="0" priority="1"/>
  </conditionalFormatting>
  <printOptions horizontalCentered="1"/>
  <pageMargins left="0.590277777777778" right="0.554166666666667" top="0.605555555555556" bottom="0.605555555555556" header="0.5" footer="0.5"/>
  <pageSetup paperSize="9" scale="9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社区清单汇总表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徐志明</cp:lastModifiedBy>
  <dcterms:created xsi:type="dcterms:W3CDTF">2024-09-02T05:28:00Z</dcterms:created>
  <dcterms:modified xsi:type="dcterms:W3CDTF">2025-08-21T09:12:15Z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0F5464C483DF4DB5BB4327125410D5F0_13</vt:lpwstr>
  </property>
  <property fmtid="{D5CDD505-2E9C-101B-9397-08002B2CF9AE}" pid="3" name="KSOProductBuildVer">
    <vt:lpwstr>2052-10.8.0.6423</vt:lpwstr>
  </property>
  <property fmtid="{D5CDD505-2E9C-101B-9397-08002B2CF9AE}" pid="4" name="KSOReadingLayout">
    <vt:bool>true</vt:bool>
  </property>
</Properties>
</file>