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 firstSheet="1" activeTab="3"/>
  </bookViews>
  <sheets>
    <sheet name="龙岗区保障房租金及合同管理自查表" sheetId="2" state="hidden" r:id="rId1"/>
    <sheet name="合同租金台账" sheetId="8" r:id="rId2"/>
    <sheet name="租赁保证金台账" sheetId="11" r:id="rId3"/>
    <sheet name="合同台账" sheetId="12" r:id="rId4"/>
    <sheet name="WpsReserved_CellImgList" sheetId="4" state="veryHidden" r:id="rId5"/>
  </sheets>
  <definedNames>
    <definedName name="_xlnm._FilterDatabase" localSheetId="3" hidden="1">合同台账!$A$2:$AJ$3</definedName>
    <definedName name="_xlnm._FilterDatabase" localSheetId="1" hidden="1">合同租金台账!$B$6:$DG$7</definedName>
    <definedName name="_xlnm.Print_Area" localSheetId="1">合同租金台账!$A$1:$DG$8</definedName>
    <definedName name="_xlnm.Print_Titles" localSheetId="1">合同租金台账!$A:$L,合同租金台账!$4:$6</definedName>
    <definedName name="_xlnm._FilterDatabase" localSheetId="2" hidden="1">租赁保证金台账!$A$4:$K$7</definedName>
    <definedName name="_xlnm.Print_Area" localSheetId="2">租赁保证金台账!$A$1:$K$7</definedName>
    <definedName name="_xlnm.Print_Titles" localSheetId="2">租赁保证金台账!$2:$4</definedName>
  </definedNames>
  <calcPr calcId="144525"/>
</workbook>
</file>

<file path=xl/sharedStrings.xml><?xml version="1.0" encoding="utf-8"?>
<sst xmlns="http://schemas.openxmlformats.org/spreadsheetml/2006/main" count="335" uniqueCount="151">
  <si>
    <t>龙岗区保障房租金及合同管理自查表</t>
  </si>
  <si>
    <t>国有资产系统数据</t>
  </si>
  <si>
    <t>租赁合同台账及出租分配表数据</t>
  </si>
  <si>
    <t>非税收入系统对应租金数据</t>
  </si>
  <si>
    <t>租赁保证金
（元）</t>
  </si>
  <si>
    <t>租赁保证金
缴款人</t>
  </si>
  <si>
    <t>备注</t>
  </si>
  <si>
    <t>资产名称</t>
  </si>
  <si>
    <t>资产大类</t>
  </si>
  <si>
    <t>房屋性质</t>
  </si>
  <si>
    <t>价值</t>
  </si>
  <si>
    <t>使用方向</t>
  </si>
  <si>
    <t>财政资金</t>
  </si>
  <si>
    <t>建筑面积</t>
  </si>
  <si>
    <t>套内建筑面积</t>
  </si>
  <si>
    <t>栋号</t>
  </si>
  <si>
    <t>房号</t>
  </si>
  <si>
    <t>承租单位</t>
  </si>
  <si>
    <t>承租人</t>
  </si>
  <si>
    <t>合同号</t>
  </si>
  <si>
    <t>合同内容信息</t>
  </si>
  <si>
    <t>2021年1月租金</t>
  </si>
  <si>
    <t>2021年2月租金</t>
  </si>
  <si>
    <t>2021年3月租金</t>
  </si>
  <si>
    <t>2021年4月租金</t>
  </si>
  <si>
    <t>2021年5月租金</t>
  </si>
  <si>
    <t>2021年6月租金</t>
  </si>
  <si>
    <t>2021年7月租金</t>
  </si>
  <si>
    <t>2021年8月租金</t>
  </si>
  <si>
    <t>2021年9月租金</t>
  </si>
  <si>
    <t>2021年10月租金</t>
  </si>
  <si>
    <t>2021年11月租金</t>
  </si>
  <si>
    <t>2021年12月租金</t>
  </si>
  <si>
    <t>2021年合计</t>
  </si>
  <si>
    <t>租赁期限起
（年-月-日）</t>
  </si>
  <si>
    <t>租赁期限止
（年-月-日）</t>
  </si>
  <si>
    <t>出租面积</t>
  </si>
  <si>
    <t>合同
期限</t>
  </si>
  <si>
    <t>收缴方式</t>
  </si>
  <si>
    <t>月租金</t>
  </si>
  <si>
    <t>季度
租金</t>
  </si>
  <si>
    <t>年租金</t>
  </si>
  <si>
    <t>合同租金
总额（3年）</t>
  </si>
  <si>
    <t>应收</t>
  </si>
  <si>
    <t>实收</t>
  </si>
  <si>
    <t>非税编号</t>
  </si>
  <si>
    <t>龙乐轩</t>
  </si>
  <si>
    <r>
      <rPr>
        <sz val="10"/>
        <rFont val="Arial"/>
        <charset val="0"/>
      </rPr>
      <t>保障性住房</t>
    </r>
    <r>
      <rPr>
        <sz val="10"/>
        <rFont val="Arial"/>
        <charset val="0"/>
      </rPr>
      <t>/</t>
    </r>
    <r>
      <rPr>
        <sz val="10"/>
        <rFont val="宋体"/>
        <charset val="0"/>
      </rPr>
      <t>安居房</t>
    </r>
    <r>
      <rPr>
        <sz val="10"/>
        <rFont val="Arial"/>
        <charset val="0"/>
      </rPr>
      <t>/</t>
    </r>
    <r>
      <rPr>
        <sz val="10"/>
        <rFont val="宋体"/>
        <charset val="0"/>
      </rPr>
      <t>经济适用房</t>
    </r>
    <r>
      <rPr>
        <sz val="10"/>
        <rFont val="Arial"/>
        <charset val="0"/>
      </rPr>
      <t>/</t>
    </r>
    <r>
      <rPr>
        <sz val="10"/>
        <rFont val="宋体"/>
        <charset val="0"/>
      </rPr>
      <t>安置小区</t>
    </r>
  </si>
  <si>
    <r>
      <rPr>
        <sz val="10"/>
        <rFont val="宋体"/>
        <charset val="0"/>
      </rPr>
      <t>非商品房</t>
    </r>
    <r>
      <rPr>
        <sz val="10"/>
        <rFont val="Arial"/>
        <charset val="0"/>
      </rPr>
      <t>/</t>
    </r>
    <r>
      <rPr>
        <sz val="10"/>
        <rFont val="宋体"/>
        <charset val="0"/>
      </rPr>
      <t>商品房</t>
    </r>
  </si>
  <si>
    <t>123240</t>
  </si>
  <si>
    <t>出租/空置</t>
  </si>
  <si>
    <t>120</t>
  </si>
  <si>
    <r>
      <rPr>
        <sz val="10"/>
        <rFont val="Arial"/>
        <charset val="0"/>
      </rPr>
      <t>A</t>
    </r>
    <r>
      <rPr>
        <sz val="10"/>
        <rFont val="宋体"/>
        <charset val="0"/>
      </rPr>
      <t>座</t>
    </r>
  </si>
  <si>
    <t>402</t>
  </si>
  <si>
    <t>深圳市龙岗区人民医院</t>
  </si>
  <si>
    <t>张三</t>
  </si>
  <si>
    <t>深龙保营住（2020）45号</t>
  </si>
  <si>
    <t>一年一缴</t>
  </si>
  <si>
    <t>/</t>
  </si>
  <si>
    <t>张三等</t>
  </si>
  <si>
    <t>李四</t>
  </si>
  <si>
    <t>三年一缴/每月一缴/60年一缴/一年一缴</t>
  </si>
  <si>
    <t>备注：
1.灰色2021年和2022年可不填；
2.一次性缴纳一年的，只需要填报合计的非税编号，每月可不填；
3.个人按月缴纳，若非税收入系统已列明具体信息，可对应核查，可不填。
4.若资产系统面积与出租面积不一致，请在备注说明原因。</t>
  </si>
  <si>
    <t>龙岗区公租房2023年至2024年非税物业租赁合同清查情况表</t>
  </si>
  <si>
    <t>单位：元</t>
  </si>
  <si>
    <t>序号</t>
  </si>
  <si>
    <t>2023-2024年非税收入合计</t>
  </si>
  <si>
    <t>保证金</t>
  </si>
  <si>
    <t>备注
（非税/保证金差额）</t>
  </si>
  <si>
    <t>2023年1月租金</t>
  </si>
  <si>
    <t>2023年2月租金</t>
  </si>
  <si>
    <t>2023年3月租金</t>
  </si>
  <si>
    <t>2023年4月租金</t>
  </si>
  <si>
    <t>2023年5月租金</t>
  </si>
  <si>
    <t>2023年6月租金</t>
  </si>
  <si>
    <t>2023年7月租金</t>
  </si>
  <si>
    <t>2023年8月租金</t>
  </si>
  <si>
    <t>2023年9月租金</t>
  </si>
  <si>
    <t>2023年10月租金</t>
  </si>
  <si>
    <t>2023年11月租金</t>
  </si>
  <si>
    <t>2023年12月租金</t>
  </si>
  <si>
    <t>2023年合计</t>
  </si>
  <si>
    <t>2024年1月租金</t>
  </si>
  <si>
    <t>2024年2月租金</t>
  </si>
  <si>
    <t>2024年3月租金</t>
  </si>
  <si>
    <t>2024年4月租金</t>
  </si>
  <si>
    <t>2024年5月租金</t>
  </si>
  <si>
    <t>2024年6月租金</t>
  </si>
  <si>
    <t>2024年7月租金</t>
  </si>
  <si>
    <t>2024年8月租金</t>
  </si>
  <si>
    <t>2024年9月租金</t>
  </si>
  <si>
    <t>2024年10月租金</t>
  </si>
  <si>
    <t>2024年11月租金</t>
  </si>
  <si>
    <t>2024年12月租金</t>
  </si>
  <si>
    <t>2024年合计</t>
  </si>
  <si>
    <t>合同租金
总额</t>
  </si>
  <si>
    <t>差额</t>
  </si>
  <si>
    <t>实收保证金(元)</t>
  </si>
  <si>
    <t>合同约定应收租赁保证金
（元）</t>
  </si>
  <si>
    <t>收据号</t>
  </si>
  <si>
    <t>保利上城花园</t>
  </si>
  <si>
    <t>保障性住房</t>
  </si>
  <si>
    <t>住宅</t>
  </si>
  <si>
    <t>10栋</t>
  </si>
  <si>
    <t>501</t>
  </si>
  <si>
    <t>***</t>
  </si>
  <si>
    <t>年缴</t>
  </si>
  <si>
    <t>0380070722000006426109</t>
  </si>
  <si>
    <t>0380070722100008446105</t>
  </si>
  <si>
    <t>44030722000003544513</t>
  </si>
  <si>
    <t>深圳市龙岗区耳鼻咽喉研究所 （毛素萍）</t>
  </si>
  <si>
    <t>附件2</t>
  </si>
  <si>
    <t>截至2024年12月31日止龙岗区公租房非税物业租赁保证金台账明细表</t>
  </si>
  <si>
    <t>小区名称</t>
  </si>
  <si>
    <t>栋数</t>
  </si>
  <si>
    <t>缴交时间</t>
  </si>
  <si>
    <t>缴款人</t>
  </si>
  <si>
    <t>缴款金额</t>
  </si>
  <si>
    <t>承租时间</t>
  </si>
  <si>
    <t>是否已退房</t>
  </si>
  <si>
    <t>呈祥花园一期</t>
  </si>
  <si>
    <t>7栋</t>
  </si>
  <si>
    <t>3栋</t>
  </si>
  <si>
    <t>合计</t>
  </si>
  <si>
    <t>龙岗区保障性住房合同台账</t>
  </si>
  <si>
    <t>栋名称</t>
  </si>
  <si>
    <t>匹配地址</t>
  </si>
  <si>
    <t>网格办编码</t>
  </si>
  <si>
    <t>竣工建筑面积</t>
  </si>
  <si>
    <t>单价</t>
  </si>
  <si>
    <t>状态</t>
  </si>
  <si>
    <t>产权归属</t>
  </si>
  <si>
    <t>分配权</t>
  </si>
  <si>
    <t>承租单位/人</t>
  </si>
  <si>
    <t>合同编号</t>
  </si>
  <si>
    <t>首次合同起始时间</t>
  </si>
  <si>
    <t>合同起始日期</t>
  </si>
  <si>
    <t>合同终止日期</t>
  </si>
  <si>
    <t>当前房源性质</t>
  </si>
  <si>
    <t>分配类型</t>
  </si>
  <si>
    <t>卓越弥敦道名苑</t>
  </si>
  <si>
    <t>1栋C2座</t>
  </si>
  <si>
    <t>0301</t>
  </si>
  <si>
    <t>4403070050150200128000464</t>
  </si>
  <si>
    <t>已出租</t>
  </si>
  <si>
    <t>深圳市龙岗区保障性住房投资有限公司</t>
  </si>
  <si>
    <t>深圳市龙岗区住房和建设局</t>
  </si>
  <si>
    <t>黄强</t>
  </si>
  <si>
    <t>深龙租户保（2020）0298</t>
  </si>
  <si>
    <t>公共租赁住房</t>
  </si>
  <si>
    <t>户籍家庭及低保低收入优抚对象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</si>
</sst>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yyyy/m/d;@"/>
    <numFmt numFmtId="178" formatCode="#,##0.00_ "/>
    <numFmt numFmtId="179" formatCode="0.00_ "/>
    <numFmt numFmtId="180" formatCode="0_);[Red]\(0\)"/>
    <numFmt numFmtId="181" formatCode="0_ "/>
    <numFmt numFmtId="182" formatCode="0.00_);[Red]\(0.00\)"/>
  </numFmts>
  <fonts count="45">
    <font>
      <sz val="11"/>
      <color theme="1"/>
      <name val="宋体"/>
      <charset val="134"/>
      <scheme val="minor"/>
    </font>
    <font>
      <b/>
      <sz val="22"/>
      <name val="宋体"/>
      <charset val="134"/>
      <scheme val="minor"/>
    </font>
    <font>
      <b/>
      <sz val="12"/>
      <name val="Calibri"/>
      <charset val="134"/>
    </font>
    <font>
      <b/>
      <sz val="12"/>
      <name val="方正书宋_GBK"/>
      <charset val="0"/>
    </font>
    <font>
      <sz val="11"/>
      <color indexed="8"/>
      <name val="宋体"/>
      <charset val="134"/>
      <scheme val="minor"/>
    </font>
    <font>
      <sz val="11"/>
      <name val="Calibri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宋体"/>
      <charset val="0"/>
    </font>
    <font>
      <sz val="14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Arial"/>
      <charset val="0"/>
    </font>
    <font>
      <sz val="10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"/>
      <name val="宋体"/>
      <charset val="0"/>
    </font>
    <font>
      <sz val="10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9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0">
      <alignment vertical="top"/>
    </xf>
    <xf numFmtId="0" fontId="0" fillId="12" borderId="14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8" fillId="16" borderId="17" applyNumberFormat="0" applyAlignment="0" applyProtection="0">
      <alignment vertical="center"/>
    </xf>
    <xf numFmtId="0" fontId="39" fillId="16" borderId="13" applyNumberFormat="0" applyAlignment="0" applyProtection="0">
      <alignment vertical="center"/>
    </xf>
    <xf numFmtId="0" fontId="40" fillId="17" borderId="18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0" borderId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0" fillId="0" borderId="0"/>
    <xf numFmtId="0" fontId="28" fillId="37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>
      <alignment vertical="top"/>
    </xf>
    <xf numFmtId="0" fontId="0" fillId="0" borderId="0">
      <alignment vertical="center"/>
    </xf>
    <xf numFmtId="0" fontId="24" fillId="0" borderId="0">
      <alignment vertical="center"/>
    </xf>
  </cellStyleXfs>
  <cellXfs count="12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76" fontId="7" fillId="0" borderId="0" xfId="0" applyNumberFormat="1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78" fontId="9" fillId="0" borderId="1" xfId="0" applyNumberFormat="1" applyFont="1" applyFill="1" applyBorder="1" applyAlignment="1">
      <alignment horizontal="center" vertical="center"/>
    </xf>
    <xf numFmtId="57" fontId="7" fillId="0" borderId="1" xfId="0" applyNumberFormat="1" applyFont="1" applyFill="1" applyBorder="1" applyAlignment="1">
      <alignment horizontal="center" vertical="center"/>
    </xf>
    <xf numFmtId="178" fontId="8" fillId="0" borderId="1" xfId="12" applyNumberFormat="1" applyFont="1" applyFill="1" applyBorder="1" applyAlignment="1">
      <alignment horizontal="center" vertical="center"/>
    </xf>
    <xf numFmtId="178" fontId="8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8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78" fontId="16" fillId="0" borderId="1" xfId="0" applyNumberFormat="1" applyFont="1" applyFill="1" applyBorder="1" applyAlignment="1">
      <alignment horizontal="right" vertical="center" wrapText="1"/>
    </xf>
    <xf numFmtId="178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14" fontId="19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181" fontId="13" fillId="0" borderId="1" xfId="0" applyNumberFormat="1" applyFont="1" applyFill="1" applyBorder="1" applyAlignment="1">
      <alignment horizontal="center" vertical="center" wrapText="1"/>
    </xf>
    <xf numFmtId="178" fontId="13" fillId="0" borderId="1" xfId="0" applyNumberFormat="1" applyFont="1" applyFill="1" applyBorder="1" applyAlignment="1">
      <alignment horizontal="center" vertical="center" wrapText="1"/>
    </xf>
    <xf numFmtId="178" fontId="19" fillId="0" borderId="1" xfId="0" applyNumberFormat="1" applyFont="1" applyFill="1" applyBorder="1" applyAlignment="1">
      <alignment horizontal="center" vertical="center" wrapText="1"/>
    </xf>
    <xf numFmtId="178" fontId="19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178" fontId="11" fillId="0" borderId="1" xfId="0" applyNumberFormat="1" applyFont="1" applyFill="1" applyBorder="1" applyAlignment="1">
      <alignment horizontal="center" vertical="center" wrapText="1"/>
    </xf>
    <xf numFmtId="178" fontId="21" fillId="0" borderId="1" xfId="0" applyNumberFormat="1" applyFont="1" applyFill="1" applyBorder="1" applyAlignment="1" applyProtection="1">
      <alignment horizontal="center" vertical="center" wrapText="1"/>
    </xf>
    <xf numFmtId="178" fontId="18" fillId="0" borderId="1" xfId="0" applyNumberFormat="1" applyFont="1" applyFill="1" applyBorder="1" applyAlignment="1" applyProtection="1">
      <alignment horizontal="center" vertical="center" wrapText="1"/>
    </xf>
    <xf numFmtId="178" fontId="18" fillId="0" borderId="1" xfId="0" applyNumberFormat="1" applyFont="1" applyFill="1" applyBorder="1" applyAlignment="1">
      <alignment horizontal="center" vertical="center" wrapText="1"/>
    </xf>
    <xf numFmtId="178" fontId="22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82" fontId="20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 wrapText="1"/>
    </xf>
    <xf numFmtId="178" fontId="11" fillId="0" borderId="2" xfId="0" applyNumberFormat="1" applyFont="1" applyFill="1" applyBorder="1" applyAlignment="1">
      <alignment horizontal="center" vertical="center" wrapText="1"/>
    </xf>
    <xf numFmtId="178" fontId="11" fillId="0" borderId="3" xfId="0" applyNumberFormat="1" applyFont="1" applyFill="1" applyBorder="1" applyAlignment="1">
      <alignment horizontal="center" vertical="center" wrapText="1"/>
    </xf>
    <xf numFmtId="178" fontId="11" fillId="0" borderId="4" xfId="0" applyNumberFormat="1" applyFont="1" applyFill="1" applyBorder="1" applyAlignment="1">
      <alignment horizontal="center" vertical="center" wrapText="1"/>
    </xf>
    <xf numFmtId="178" fontId="11" fillId="0" borderId="5" xfId="0" applyNumberFormat="1" applyFont="1" applyFill="1" applyBorder="1" applyAlignment="1">
      <alignment horizontal="center" vertical="center" wrapText="1"/>
    </xf>
    <xf numFmtId="178" fontId="11" fillId="0" borderId="6" xfId="0" applyNumberFormat="1" applyFont="1" applyFill="1" applyBorder="1" applyAlignment="1">
      <alignment horizontal="center" vertical="center" wrapText="1"/>
    </xf>
    <xf numFmtId="178" fontId="11" fillId="0" borderId="7" xfId="0" applyNumberFormat="1" applyFont="1" applyFill="1" applyBorder="1" applyAlignment="1">
      <alignment horizontal="center" vertical="center" wrapText="1"/>
    </xf>
    <xf numFmtId="178" fontId="17" fillId="0" borderId="1" xfId="0" applyNumberFormat="1" applyFont="1" applyFill="1" applyBorder="1" applyAlignment="1">
      <alignment horizontal="center" vertical="center" wrapText="1"/>
    </xf>
    <xf numFmtId="178" fontId="16" fillId="0" borderId="1" xfId="0" applyNumberFormat="1" applyFont="1" applyFill="1" applyBorder="1" applyAlignment="1">
      <alignment horizontal="center"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14" fillId="0" borderId="0" xfId="0" applyFont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2" borderId="1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center" vertical="center" wrapText="1"/>
    </xf>
    <xf numFmtId="14" fontId="13" fillId="4" borderId="1" xfId="0" applyNumberFormat="1" applyFont="1" applyFill="1" applyBorder="1" applyAlignment="1">
      <alignment horizontal="center" vertical="center" wrapText="1"/>
    </xf>
    <xf numFmtId="14" fontId="13" fillId="4" borderId="10" xfId="0" applyNumberFormat="1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79" fontId="18" fillId="5" borderId="1" xfId="0" applyNumberFormat="1" applyFont="1" applyFill="1" applyBorder="1" applyAlignment="1" applyProtection="1">
      <alignment horizontal="center" vertical="center" wrapText="1"/>
    </xf>
    <xf numFmtId="0" fontId="18" fillId="4" borderId="10" xfId="0" applyNumberFormat="1" applyFont="1" applyFill="1" applyBorder="1" applyAlignment="1">
      <alignment horizontal="center" vertical="center" wrapText="1"/>
    </xf>
    <xf numFmtId="179" fontId="18" fillId="4" borderId="10" xfId="0" applyNumberFormat="1" applyFont="1" applyFill="1" applyBorder="1" applyAlignment="1">
      <alignment horizontal="center" vertical="center" wrapText="1"/>
    </xf>
    <xf numFmtId="179" fontId="18" fillId="5" borderId="10" xfId="0" applyNumberFormat="1" applyFont="1" applyFill="1" applyBorder="1" applyAlignment="1">
      <alignment horizontal="center" vertical="center" wrapText="1"/>
    </xf>
    <xf numFmtId="43" fontId="18" fillId="5" borderId="10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3" fontId="19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5" borderId="10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178" fontId="22" fillId="0" borderId="1" xfId="0" applyNumberFormat="1" applyFont="1" applyFill="1" applyBorder="1" applyAlignment="1" quotePrefix="1">
      <alignment horizontal="center" vertical="center" wrapText="1"/>
    </xf>
  </cellXfs>
  <cellStyles count="60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 2 2 2" xfId="38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常规 2 3 2" xfId="52"/>
    <cellStyle name="60% - 强调文字颜色 6" xfId="53" builtinId="52"/>
    <cellStyle name="常规 2" xfId="54"/>
    <cellStyle name="常规 4" xfId="55"/>
    <cellStyle name="常规_Sheet1 3" xfId="56"/>
    <cellStyle name="常规 5" xfId="57"/>
    <cellStyle name="常规 7" xfId="58"/>
    <cellStyle name="常规 3" xfId="59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3.xml"/><Relationship Id="rId7" Type="http://schemas.openxmlformats.org/officeDocument/2006/relationships/customXml" Target="../customXml/item2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BL9"/>
  <sheetViews>
    <sheetView workbookViewId="0">
      <selection activeCell="DA1" sqref="DA1"/>
    </sheetView>
  </sheetViews>
  <sheetFormatPr defaultColWidth="9" defaultRowHeight="14.4"/>
  <cols>
    <col min="1" max="1" width="16.3703703703704" customWidth="1"/>
    <col min="2" max="2" width="32.1388888888889" customWidth="1"/>
    <col min="3" max="3" width="17.5185185185185" customWidth="1"/>
    <col min="8" max="8" width="11.5185185185185" customWidth="1"/>
    <col min="11" max="11" width="21.6296296296296" customWidth="1"/>
    <col min="12" max="12" width="14.6296296296296" customWidth="1"/>
    <col min="13" max="13" width="20.8611111111111" customWidth="1"/>
    <col min="14" max="15" width="20.7592592592593" customWidth="1"/>
    <col min="16" max="16" width="9.62962962962963" customWidth="1"/>
    <col min="17" max="17" width="13.1388888888889" customWidth="1"/>
    <col min="18" max="18" width="11.8611111111111" customWidth="1"/>
    <col min="20" max="20" width="11.2592592592593" customWidth="1"/>
    <col min="21" max="21" width="9.25925925925926"/>
    <col min="22" max="22" width="13.8611111111111" customWidth="1"/>
    <col min="23" max="23" width="9.25925925925926"/>
    <col min="29" max="58" width="9" hidden="1" customWidth="1"/>
    <col min="61" max="63" width="11.8611111111111" customWidth="1"/>
  </cols>
  <sheetData>
    <row r="1" ht="25" customHeight="1" spans="1:6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</row>
    <row r="2" customFormat="1" ht="25" customHeight="1" spans="1:6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</row>
    <row r="3" customFormat="1" ht="25" customHeight="1" spans="1:64">
      <c r="A3" s="91" t="s">
        <v>1</v>
      </c>
      <c r="B3" s="92"/>
      <c r="C3" s="92"/>
      <c r="D3" s="92"/>
      <c r="E3" s="92"/>
      <c r="F3" s="92"/>
      <c r="G3" s="92"/>
      <c r="H3" s="92"/>
      <c r="I3" s="92"/>
      <c r="J3" s="102"/>
      <c r="K3" s="103" t="s">
        <v>2</v>
      </c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12" t="s">
        <v>3</v>
      </c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24" t="s">
        <v>4</v>
      </c>
      <c r="BK3" s="124" t="s">
        <v>5</v>
      </c>
      <c r="BL3" s="125" t="s">
        <v>6</v>
      </c>
    </row>
    <row r="4" s="87" customFormat="1" ht="26" customHeight="1" spans="1:64">
      <c r="A4" s="93" t="s">
        <v>7</v>
      </c>
      <c r="B4" s="94" t="s">
        <v>8</v>
      </c>
      <c r="C4" s="94" t="s">
        <v>9</v>
      </c>
      <c r="D4" s="93" t="s">
        <v>10</v>
      </c>
      <c r="E4" s="93" t="s">
        <v>11</v>
      </c>
      <c r="F4" s="93" t="s">
        <v>12</v>
      </c>
      <c r="G4" s="93" t="s">
        <v>13</v>
      </c>
      <c r="H4" s="93" t="s">
        <v>14</v>
      </c>
      <c r="I4" s="93" t="s">
        <v>15</v>
      </c>
      <c r="J4" s="93" t="s">
        <v>16</v>
      </c>
      <c r="K4" s="104" t="s">
        <v>17</v>
      </c>
      <c r="L4" s="105" t="s">
        <v>18</v>
      </c>
      <c r="M4" s="105" t="s">
        <v>19</v>
      </c>
      <c r="N4" s="106" t="s">
        <v>20</v>
      </c>
      <c r="O4" s="106"/>
      <c r="P4" s="106"/>
      <c r="Q4" s="106"/>
      <c r="R4" s="106"/>
      <c r="S4" s="106"/>
      <c r="T4" s="106"/>
      <c r="U4" s="106"/>
      <c r="V4" s="106"/>
      <c r="W4" s="113" t="s">
        <v>21</v>
      </c>
      <c r="X4" s="113"/>
      <c r="Y4" s="113"/>
      <c r="Z4" s="113" t="s">
        <v>22</v>
      </c>
      <c r="AA4" s="113"/>
      <c r="AB4" s="113"/>
      <c r="AC4" s="113" t="s">
        <v>23</v>
      </c>
      <c r="AD4" s="113"/>
      <c r="AE4" s="113"/>
      <c r="AF4" s="113" t="s">
        <v>24</v>
      </c>
      <c r="AG4" s="113"/>
      <c r="AH4" s="113"/>
      <c r="AI4" s="113" t="s">
        <v>25</v>
      </c>
      <c r="AJ4" s="113"/>
      <c r="AK4" s="113"/>
      <c r="AL4" s="113" t="s">
        <v>26</v>
      </c>
      <c r="AM4" s="113"/>
      <c r="AN4" s="113"/>
      <c r="AO4" s="113" t="s">
        <v>27</v>
      </c>
      <c r="AP4" s="113"/>
      <c r="AQ4" s="113"/>
      <c r="AR4" s="113" t="s">
        <v>28</v>
      </c>
      <c r="AS4" s="113"/>
      <c r="AT4" s="113"/>
      <c r="AU4" s="113" t="s">
        <v>29</v>
      </c>
      <c r="AV4" s="113"/>
      <c r="AW4" s="113"/>
      <c r="AX4" s="113" t="s">
        <v>30</v>
      </c>
      <c r="AY4" s="113"/>
      <c r="AZ4" s="113"/>
      <c r="BA4" s="113" t="s">
        <v>31</v>
      </c>
      <c r="BB4" s="113"/>
      <c r="BC4" s="113"/>
      <c r="BD4" s="113" t="s">
        <v>32</v>
      </c>
      <c r="BE4" s="113"/>
      <c r="BF4" s="113"/>
      <c r="BG4" s="113" t="s">
        <v>33</v>
      </c>
      <c r="BH4" s="113"/>
      <c r="BI4" s="113"/>
      <c r="BJ4" s="126"/>
      <c r="BK4" s="126"/>
      <c r="BL4" s="125"/>
    </row>
    <row r="5" ht="24" spans="1:64">
      <c r="A5" s="95"/>
      <c r="B5" s="96"/>
      <c r="C5" s="96"/>
      <c r="D5" s="95"/>
      <c r="E5" s="95"/>
      <c r="F5" s="95"/>
      <c r="G5" s="95"/>
      <c r="H5" s="95"/>
      <c r="I5" s="95"/>
      <c r="J5" s="95"/>
      <c r="K5" s="107"/>
      <c r="L5" s="107"/>
      <c r="M5" s="107"/>
      <c r="N5" s="108" t="s">
        <v>34</v>
      </c>
      <c r="O5" s="108" t="s">
        <v>35</v>
      </c>
      <c r="P5" s="108" t="s">
        <v>36</v>
      </c>
      <c r="Q5" s="114" t="s">
        <v>37</v>
      </c>
      <c r="R5" s="114" t="s">
        <v>38</v>
      </c>
      <c r="S5" s="115" t="s">
        <v>39</v>
      </c>
      <c r="T5" s="114" t="s">
        <v>40</v>
      </c>
      <c r="U5" s="115" t="s">
        <v>41</v>
      </c>
      <c r="V5" s="115" t="s">
        <v>42</v>
      </c>
      <c r="W5" s="116" t="s">
        <v>43</v>
      </c>
      <c r="X5" s="117" t="s">
        <v>44</v>
      </c>
      <c r="Y5" s="117" t="s">
        <v>45</v>
      </c>
      <c r="Z5" s="116" t="s">
        <v>43</v>
      </c>
      <c r="AA5" s="117" t="s">
        <v>44</v>
      </c>
      <c r="AB5" s="117" t="s">
        <v>45</v>
      </c>
      <c r="AC5" s="116" t="s">
        <v>43</v>
      </c>
      <c r="AD5" s="117" t="s">
        <v>44</v>
      </c>
      <c r="AE5" s="117" t="s">
        <v>45</v>
      </c>
      <c r="AF5" s="116" t="s">
        <v>43</v>
      </c>
      <c r="AG5" s="117" t="s">
        <v>44</v>
      </c>
      <c r="AH5" s="117" t="s">
        <v>45</v>
      </c>
      <c r="AI5" s="116" t="s">
        <v>43</v>
      </c>
      <c r="AJ5" s="117" t="s">
        <v>44</v>
      </c>
      <c r="AK5" s="117" t="s">
        <v>45</v>
      </c>
      <c r="AL5" s="116" t="s">
        <v>43</v>
      </c>
      <c r="AM5" s="117" t="s">
        <v>44</v>
      </c>
      <c r="AN5" s="117" t="s">
        <v>45</v>
      </c>
      <c r="AO5" s="116" t="s">
        <v>43</v>
      </c>
      <c r="AP5" s="117" t="s">
        <v>44</v>
      </c>
      <c r="AQ5" s="117" t="s">
        <v>45</v>
      </c>
      <c r="AR5" s="116" t="s">
        <v>43</v>
      </c>
      <c r="AS5" s="117" t="s">
        <v>44</v>
      </c>
      <c r="AT5" s="117" t="s">
        <v>45</v>
      </c>
      <c r="AU5" s="116" t="s">
        <v>43</v>
      </c>
      <c r="AV5" s="117" t="s">
        <v>44</v>
      </c>
      <c r="AW5" s="117" t="s">
        <v>45</v>
      </c>
      <c r="AX5" s="116" t="s">
        <v>43</v>
      </c>
      <c r="AY5" s="117" t="s">
        <v>44</v>
      </c>
      <c r="AZ5" s="117" t="s">
        <v>45</v>
      </c>
      <c r="BA5" s="116" t="s">
        <v>43</v>
      </c>
      <c r="BB5" s="117" t="s">
        <v>44</v>
      </c>
      <c r="BC5" s="117" t="s">
        <v>45</v>
      </c>
      <c r="BD5" s="116" t="s">
        <v>43</v>
      </c>
      <c r="BE5" s="117" t="s">
        <v>44</v>
      </c>
      <c r="BF5" s="117" t="s">
        <v>45</v>
      </c>
      <c r="BG5" s="116" t="s">
        <v>43</v>
      </c>
      <c r="BH5" s="117" t="s">
        <v>44</v>
      </c>
      <c r="BI5" s="117" t="s">
        <v>45</v>
      </c>
      <c r="BJ5" s="126"/>
      <c r="BK5" s="126"/>
      <c r="BL5" s="125"/>
    </row>
    <row r="6" s="88" customFormat="1" ht="29" customHeight="1" spans="1:64">
      <c r="A6" s="97" t="s">
        <v>46</v>
      </c>
      <c r="B6" s="94" t="s">
        <v>47</v>
      </c>
      <c r="C6" s="98" t="s">
        <v>48</v>
      </c>
      <c r="D6" s="93" t="s">
        <v>49</v>
      </c>
      <c r="E6" s="97" t="s">
        <v>50</v>
      </c>
      <c r="F6" s="93" t="s">
        <v>49</v>
      </c>
      <c r="G6" s="93" t="s">
        <v>51</v>
      </c>
      <c r="H6" s="93" t="s">
        <v>51</v>
      </c>
      <c r="I6" s="93" t="s">
        <v>52</v>
      </c>
      <c r="J6" s="93" t="s">
        <v>53</v>
      </c>
      <c r="K6" s="105" t="s">
        <v>54</v>
      </c>
      <c r="L6" s="104" t="s">
        <v>55</v>
      </c>
      <c r="M6" s="105" t="s">
        <v>56</v>
      </c>
      <c r="N6" s="109">
        <v>44136</v>
      </c>
      <c r="O6" s="110">
        <v>45230</v>
      </c>
      <c r="P6" s="111" t="s">
        <v>51</v>
      </c>
      <c r="Q6" s="118">
        <v>3</v>
      </c>
      <c r="R6" s="118" t="s">
        <v>57</v>
      </c>
      <c r="S6" s="119">
        <v>12860.31</v>
      </c>
      <c r="T6" s="118" t="s">
        <v>58</v>
      </c>
      <c r="U6" s="119">
        <v>154323.72</v>
      </c>
      <c r="V6" s="119">
        <v>462971.16</v>
      </c>
      <c r="W6" s="120">
        <v>154323.72</v>
      </c>
      <c r="X6" s="121"/>
      <c r="Y6" s="122"/>
      <c r="Z6" s="120">
        <v>154323.72</v>
      </c>
      <c r="AA6" s="121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>
        <f>S6*2</f>
        <v>25720.62</v>
      </c>
      <c r="BK6" s="122" t="s">
        <v>59</v>
      </c>
      <c r="BL6" s="122"/>
    </row>
    <row r="7" s="89" customFormat="1" ht="82" customHeight="1" spans="1:64">
      <c r="A7" s="99"/>
      <c r="B7" s="100"/>
      <c r="C7" s="99"/>
      <c r="D7" s="100"/>
      <c r="E7" s="99"/>
      <c r="F7" s="100"/>
      <c r="G7" s="100"/>
      <c r="H7" s="100"/>
      <c r="I7" s="100"/>
      <c r="J7" s="100"/>
      <c r="K7" s="100" t="s">
        <v>60</v>
      </c>
      <c r="L7" s="99"/>
      <c r="M7" s="100"/>
      <c r="N7" s="41"/>
      <c r="O7" s="41"/>
      <c r="P7" s="41"/>
      <c r="Q7" s="41"/>
      <c r="R7" s="118" t="s">
        <v>61</v>
      </c>
      <c r="S7" s="120"/>
      <c r="T7" s="41"/>
      <c r="U7" s="120"/>
      <c r="V7" s="120"/>
      <c r="W7" s="120"/>
      <c r="X7" s="121"/>
      <c r="Y7" s="123"/>
      <c r="Z7" s="120"/>
      <c r="AA7" s="121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</row>
    <row r="9" customFormat="1" ht="93" customHeight="1" spans="1:5">
      <c r="A9" s="101" t="s">
        <v>62</v>
      </c>
      <c r="B9" s="101"/>
      <c r="C9" s="101"/>
      <c r="D9" s="101"/>
      <c r="E9" s="101"/>
    </row>
  </sheetData>
  <sheetProtection formatCells="0" insertHyperlinks="0" autoFilter="0"/>
  <mergeCells count="35">
    <mergeCell ref="A3:J3"/>
    <mergeCell ref="K3:V3"/>
    <mergeCell ref="W3:BI3"/>
    <mergeCell ref="N4:V4"/>
    <mergeCell ref="W4:Y4"/>
    <mergeCell ref="Z4:AB4"/>
    <mergeCell ref="AC4:AE4"/>
    <mergeCell ref="AF4:AH4"/>
    <mergeCell ref="AI4:AK4"/>
    <mergeCell ref="AL4:AN4"/>
    <mergeCell ref="AO4:AQ4"/>
    <mergeCell ref="AR4:AT4"/>
    <mergeCell ref="AU4:AW4"/>
    <mergeCell ref="AX4:AZ4"/>
    <mergeCell ref="BA4:BC4"/>
    <mergeCell ref="BD4:BF4"/>
    <mergeCell ref="BG4:BI4"/>
    <mergeCell ref="A9:E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BJ3:BJ5"/>
    <mergeCell ref="BK3:BK5"/>
    <mergeCell ref="BL3:BL5"/>
    <mergeCell ref="A1:BI2"/>
  </mergeCells>
  <pageMargins left="0.275" right="0.118055555555556" top="1" bottom="1" header="0.5" footer="0.5"/>
  <pageSetup paperSize="8" scale="3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DG8"/>
  <sheetViews>
    <sheetView view="pageBreakPreview" zoomScale="90" zoomScaleNormal="85" workbookViewId="0">
      <selection activeCell="M14" sqref="M14"/>
    </sheetView>
  </sheetViews>
  <sheetFormatPr defaultColWidth="9" defaultRowHeight="12" outlineLevelRow="7"/>
  <cols>
    <col min="1" max="1" width="7.46296296296296" style="34" customWidth="1"/>
    <col min="2" max="2" width="14.7592592592593" style="34" customWidth="1"/>
    <col min="3" max="3" width="9.74074074074074" style="35" customWidth="1"/>
    <col min="4" max="4" width="9.01851851851852" style="35" customWidth="1"/>
    <col min="5" max="5" width="13.5462962962963" style="36" customWidth="1"/>
    <col min="6" max="6" width="9.74074074074074" style="35" customWidth="1"/>
    <col min="7" max="7" width="15.1111111111111" style="35" customWidth="1"/>
    <col min="8" max="8" width="7.87037037037037" style="34" customWidth="1"/>
    <col min="9" max="9" width="7.37962962962963" style="34" customWidth="1"/>
    <col min="10" max="10" width="10.3888888888889" style="34" customWidth="1"/>
    <col min="11" max="11" width="7.84259259259259" style="34" customWidth="1"/>
    <col min="12" max="12" width="7.84259259259259" style="37" hidden="1" customWidth="1"/>
    <col min="13" max="13" width="24.6388888888889" style="34" customWidth="1"/>
    <col min="14" max="14" width="10.6296296296296" style="34" customWidth="1"/>
    <col min="15" max="15" width="29.2314814814815" style="34" customWidth="1"/>
    <col min="16" max="17" width="13.3611111111111" style="34" customWidth="1"/>
    <col min="18" max="18" width="11.2777777777778" style="34" customWidth="1"/>
    <col min="19" max="19" width="6.42592592592593" style="34" customWidth="1"/>
    <col min="20" max="20" width="10.6388888888889" style="34" customWidth="1"/>
    <col min="21" max="24" width="12.3240740740741" style="34" customWidth="1"/>
    <col min="25" max="25" width="10.7777777777778" style="34" customWidth="1"/>
    <col min="26" max="26" width="11.1851851851852" style="34" customWidth="1"/>
    <col min="27" max="27" width="22.9166666666667" style="34" customWidth="1"/>
    <col min="28" max="29" width="11.1851851851852" style="34" customWidth="1"/>
    <col min="30" max="30" width="21.8796296296296" style="34" customWidth="1"/>
    <col min="31" max="32" width="11.1851851851852" style="34" customWidth="1"/>
    <col min="33" max="33" width="21.8796296296296" style="34" customWidth="1"/>
    <col min="34" max="34" width="11.1851851851852" style="34" customWidth="1"/>
    <col min="35" max="35" width="12.8148148148148" style="34" customWidth="1"/>
    <col min="36" max="36" width="21.8796296296296" style="34" customWidth="1"/>
    <col min="37" max="38" width="11.1851851851852" style="34" customWidth="1"/>
    <col min="39" max="39" width="21.8796296296296" style="34" customWidth="1"/>
    <col min="40" max="41" width="11.1851851851852" style="34" customWidth="1"/>
    <col min="42" max="42" width="21.8796296296296" style="34" customWidth="1"/>
    <col min="43" max="44" width="11.1851851851852" style="34" customWidth="1"/>
    <col min="45" max="45" width="21.8796296296296" style="34" customWidth="1"/>
    <col min="46" max="47" width="11.1851851851852" style="34" customWidth="1"/>
    <col min="48" max="48" width="21.8796296296296" style="34" customWidth="1"/>
    <col min="49" max="50" width="11.1851851851852" style="34" customWidth="1"/>
    <col min="51" max="51" width="21.8796296296296" style="34" customWidth="1"/>
    <col min="52" max="53" width="11.1851851851852" style="34" customWidth="1"/>
    <col min="54" max="54" width="21.8796296296296" style="34" customWidth="1"/>
    <col min="55" max="56" width="11.1851851851852" style="34" customWidth="1"/>
    <col min="57" max="57" width="21.8796296296296" style="34" customWidth="1"/>
    <col min="58" max="59" width="11.1851851851852" style="34" customWidth="1"/>
    <col min="60" max="60" width="21.8796296296296" style="34" customWidth="1"/>
    <col min="61" max="63" width="11.1851851851852" style="34" customWidth="1"/>
    <col min="64" max="64" width="9.51851851851852" style="34" customWidth="1"/>
    <col min="65" max="65" width="9.62962962962963" style="34" customWidth="1"/>
    <col min="66" max="66" width="21.8796296296296" style="34" customWidth="1"/>
    <col min="67" max="68" width="10.7962962962963" style="34" customWidth="1"/>
    <col min="69" max="69" width="21.8796296296296" style="34" customWidth="1"/>
    <col min="70" max="71" width="11.7962962962963" style="34" customWidth="1"/>
    <col min="72" max="72" width="21.8796296296296" style="34" customWidth="1"/>
    <col min="73" max="74" width="11.7962962962963" style="34" customWidth="1"/>
    <col min="75" max="75" width="21.8796296296296" style="34" customWidth="1"/>
    <col min="76" max="77" width="11.7962962962963" style="34" customWidth="1"/>
    <col min="78" max="78" width="21.8796296296296" style="34" customWidth="1"/>
    <col min="79" max="80" width="11.7962962962963" style="34" customWidth="1"/>
    <col min="81" max="81" width="21.8796296296296" style="34" customWidth="1"/>
    <col min="82" max="83" width="11.7962962962963" style="38" customWidth="1"/>
    <col min="84" max="84" width="21.8796296296296" style="34" customWidth="1"/>
    <col min="85" max="86" width="11.7962962962963" style="34" customWidth="1"/>
    <col min="87" max="87" width="21.8796296296296" style="34" customWidth="1"/>
    <col min="88" max="88" width="11.7962962962963" style="34" customWidth="1"/>
    <col min="89" max="89" width="11.1111111111111" style="34" customWidth="1"/>
    <col min="90" max="90" width="21.8796296296296" style="34" customWidth="1"/>
    <col min="91" max="92" width="10.7592592592593" style="34" customWidth="1"/>
    <col min="93" max="93" width="21.8796296296296" style="34" customWidth="1"/>
    <col min="94" max="95" width="10.5833333333333" style="34" customWidth="1"/>
    <col min="96" max="96" width="21.8796296296296" style="34" customWidth="1"/>
    <col min="97" max="97" width="11.7962962962963" style="34" customWidth="1"/>
    <col min="98" max="98" width="11.7962962962963" style="38" customWidth="1"/>
    <col min="99" max="99" width="21.8796296296296" style="34" customWidth="1"/>
    <col min="100" max="100" width="12.1851851851852" style="34" customWidth="1"/>
    <col min="101" max="101" width="13.287037037037" style="34" customWidth="1"/>
    <col min="102" max="102" width="11.6296296296296" style="34" customWidth="1"/>
    <col min="103" max="104" width="10.6388888888889" style="34" customWidth="1"/>
    <col min="105" max="105" width="13.7592592592593" style="34" customWidth="1"/>
    <col min="106" max="106" width="23.2777777777778" style="34" customWidth="1"/>
    <col min="107" max="107" width="12.1388888888889" style="34" customWidth="1"/>
    <col min="108" max="108" width="13.1851851851852" style="34" customWidth="1"/>
    <col min="109" max="110" width="11.8703703703704" style="34" customWidth="1"/>
    <col min="111" max="111" width="53.1203703703704" style="34" customWidth="1"/>
    <col min="112" max="16358" width="9" style="35" customWidth="1"/>
    <col min="16359" max="16384" width="9" style="35"/>
  </cols>
  <sheetData>
    <row r="1" ht="19" customHeight="1"/>
    <row r="2" ht="47" customHeight="1" spans="1:111">
      <c r="A2" s="39" t="s">
        <v>63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</row>
    <row r="3" customFormat="1" ht="21" customHeight="1" spans="1:11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76" t="s">
        <v>64</v>
      </c>
      <c r="DF3" s="76"/>
      <c r="DG3" s="76"/>
    </row>
    <row r="4" s="32" customFormat="1" ht="33" customHeight="1" spans="1:111">
      <c r="A4" s="40" t="s">
        <v>65</v>
      </c>
      <c r="B4" s="41" t="s">
        <v>1</v>
      </c>
      <c r="C4" s="41"/>
      <c r="D4" s="41"/>
      <c r="E4" s="42"/>
      <c r="F4" s="41"/>
      <c r="G4" s="41"/>
      <c r="H4" s="41"/>
      <c r="I4" s="41"/>
      <c r="J4" s="41"/>
      <c r="K4" s="41"/>
      <c r="L4" s="50"/>
      <c r="M4" s="40" t="s">
        <v>2</v>
      </c>
      <c r="N4" s="40"/>
      <c r="O4" s="51"/>
      <c r="P4" s="40"/>
      <c r="Q4" s="40"/>
      <c r="R4" s="40"/>
      <c r="S4" s="61"/>
      <c r="T4" s="61"/>
      <c r="U4" s="61"/>
      <c r="V4" s="61"/>
      <c r="W4" s="61"/>
      <c r="X4" s="61"/>
      <c r="Y4" s="69" t="s">
        <v>3</v>
      </c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 t="s">
        <v>3</v>
      </c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 t="s">
        <v>3</v>
      </c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 t="s">
        <v>3</v>
      </c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 t="s">
        <v>66</v>
      </c>
      <c r="CZ4" s="69"/>
      <c r="DA4" s="69"/>
      <c r="DB4" s="77" t="s">
        <v>67</v>
      </c>
      <c r="DC4" s="78"/>
      <c r="DD4" s="78"/>
      <c r="DE4" s="78"/>
      <c r="DF4" s="79"/>
      <c r="DG4" s="69" t="s">
        <v>68</v>
      </c>
    </row>
    <row r="5" s="33" customFormat="1" ht="49" customHeight="1" spans="1:111">
      <c r="A5" s="40"/>
      <c r="B5" s="43" t="s">
        <v>7</v>
      </c>
      <c r="C5" s="43" t="s">
        <v>8</v>
      </c>
      <c r="D5" s="43" t="s">
        <v>9</v>
      </c>
      <c r="E5" s="43" t="s">
        <v>10</v>
      </c>
      <c r="F5" s="43" t="s">
        <v>11</v>
      </c>
      <c r="G5" s="43" t="s">
        <v>12</v>
      </c>
      <c r="H5" s="43" t="s">
        <v>13</v>
      </c>
      <c r="I5" s="43" t="s">
        <v>14</v>
      </c>
      <c r="J5" s="43" t="s">
        <v>15</v>
      </c>
      <c r="K5" s="43" t="s">
        <v>16</v>
      </c>
      <c r="L5" s="52" t="s">
        <v>65</v>
      </c>
      <c r="M5" s="43" t="s">
        <v>17</v>
      </c>
      <c r="N5" s="43" t="s">
        <v>18</v>
      </c>
      <c r="O5" s="43" t="s">
        <v>19</v>
      </c>
      <c r="P5" s="53" t="s">
        <v>20</v>
      </c>
      <c r="Q5" s="53"/>
      <c r="R5" s="53"/>
      <c r="S5" s="62"/>
      <c r="T5" s="62"/>
      <c r="U5" s="62"/>
      <c r="V5" s="62"/>
      <c r="W5" s="62"/>
      <c r="X5" s="62"/>
      <c r="Y5" s="70" t="s">
        <v>69</v>
      </c>
      <c r="Z5" s="71"/>
      <c r="AA5" s="71"/>
      <c r="AB5" s="70" t="s">
        <v>70</v>
      </c>
      <c r="AC5" s="71"/>
      <c r="AD5" s="71"/>
      <c r="AE5" s="70" t="s">
        <v>71</v>
      </c>
      <c r="AF5" s="71"/>
      <c r="AG5" s="71"/>
      <c r="AH5" s="70" t="s">
        <v>72</v>
      </c>
      <c r="AI5" s="71"/>
      <c r="AJ5" s="71"/>
      <c r="AK5" s="70" t="s">
        <v>73</v>
      </c>
      <c r="AL5" s="71"/>
      <c r="AM5" s="71"/>
      <c r="AN5" s="70" t="s">
        <v>74</v>
      </c>
      <c r="AO5" s="71"/>
      <c r="AP5" s="71"/>
      <c r="AQ5" s="70" t="s">
        <v>75</v>
      </c>
      <c r="AR5" s="71"/>
      <c r="AS5" s="71"/>
      <c r="AT5" s="70" t="s">
        <v>76</v>
      </c>
      <c r="AU5" s="71"/>
      <c r="AV5" s="71"/>
      <c r="AW5" s="70" t="s">
        <v>77</v>
      </c>
      <c r="AX5" s="71"/>
      <c r="AY5" s="71"/>
      <c r="AZ5" s="70" t="s">
        <v>78</v>
      </c>
      <c r="BA5" s="71"/>
      <c r="BB5" s="71"/>
      <c r="BC5" s="70" t="s">
        <v>79</v>
      </c>
      <c r="BD5" s="71"/>
      <c r="BE5" s="71"/>
      <c r="BF5" s="70" t="s">
        <v>80</v>
      </c>
      <c r="BG5" s="71"/>
      <c r="BH5" s="71"/>
      <c r="BI5" s="70" t="s">
        <v>81</v>
      </c>
      <c r="BJ5" s="71"/>
      <c r="BK5" s="71"/>
      <c r="BL5" s="71" t="s">
        <v>82</v>
      </c>
      <c r="BM5" s="71"/>
      <c r="BN5" s="71"/>
      <c r="BO5" s="71" t="s">
        <v>83</v>
      </c>
      <c r="BP5" s="71"/>
      <c r="BQ5" s="71"/>
      <c r="BR5" s="71" t="s">
        <v>84</v>
      </c>
      <c r="BS5" s="71"/>
      <c r="BT5" s="71"/>
      <c r="BU5" s="71" t="s">
        <v>85</v>
      </c>
      <c r="BV5" s="71"/>
      <c r="BW5" s="71"/>
      <c r="BX5" s="71" t="s">
        <v>86</v>
      </c>
      <c r="BY5" s="71"/>
      <c r="BZ5" s="71"/>
      <c r="CA5" s="71" t="s">
        <v>87</v>
      </c>
      <c r="CB5" s="71"/>
      <c r="CC5" s="71"/>
      <c r="CD5" s="71" t="s">
        <v>88</v>
      </c>
      <c r="CE5" s="71"/>
      <c r="CF5" s="71"/>
      <c r="CG5" s="71" t="s">
        <v>89</v>
      </c>
      <c r="CH5" s="71"/>
      <c r="CI5" s="71"/>
      <c r="CJ5" s="71" t="s">
        <v>90</v>
      </c>
      <c r="CK5" s="71"/>
      <c r="CL5" s="71"/>
      <c r="CM5" s="71" t="s">
        <v>91</v>
      </c>
      <c r="CN5" s="71"/>
      <c r="CO5" s="71"/>
      <c r="CP5" s="71" t="s">
        <v>92</v>
      </c>
      <c r="CQ5" s="71"/>
      <c r="CR5" s="71"/>
      <c r="CS5" s="71" t="s">
        <v>93</v>
      </c>
      <c r="CT5" s="71"/>
      <c r="CU5" s="71"/>
      <c r="CV5" s="71" t="s">
        <v>94</v>
      </c>
      <c r="CW5" s="71"/>
      <c r="CX5" s="71"/>
      <c r="CY5" s="69"/>
      <c r="CZ5" s="69"/>
      <c r="DA5" s="69"/>
      <c r="DB5" s="80"/>
      <c r="DC5" s="81"/>
      <c r="DD5" s="81"/>
      <c r="DE5" s="81"/>
      <c r="DF5" s="82"/>
      <c r="DG5" s="69"/>
    </row>
    <row r="6" s="34" customFormat="1" ht="49" customHeight="1" spans="1:111">
      <c r="A6" s="40"/>
      <c r="B6" s="44"/>
      <c r="C6" s="44"/>
      <c r="D6" s="44"/>
      <c r="E6" s="44"/>
      <c r="F6" s="44"/>
      <c r="G6" s="44"/>
      <c r="H6" s="44"/>
      <c r="I6" s="44"/>
      <c r="J6" s="44"/>
      <c r="K6" s="44"/>
      <c r="L6" s="52"/>
      <c r="M6" s="44"/>
      <c r="N6" s="44"/>
      <c r="O6" s="43"/>
      <c r="P6" s="53" t="s">
        <v>34</v>
      </c>
      <c r="Q6" s="53" t="s">
        <v>35</v>
      </c>
      <c r="R6" s="53" t="s">
        <v>36</v>
      </c>
      <c r="S6" s="62" t="s">
        <v>37</v>
      </c>
      <c r="T6" s="62" t="s">
        <v>38</v>
      </c>
      <c r="U6" s="62" t="s">
        <v>39</v>
      </c>
      <c r="V6" s="62" t="s">
        <v>40</v>
      </c>
      <c r="W6" s="62" t="s">
        <v>41</v>
      </c>
      <c r="X6" s="62" t="s">
        <v>95</v>
      </c>
      <c r="Y6" s="72" t="s">
        <v>43</v>
      </c>
      <c r="Z6" s="72" t="s">
        <v>44</v>
      </c>
      <c r="AA6" s="72" t="s">
        <v>45</v>
      </c>
      <c r="AB6" s="72" t="s">
        <v>43</v>
      </c>
      <c r="AC6" s="72" t="s">
        <v>44</v>
      </c>
      <c r="AD6" s="72" t="s">
        <v>45</v>
      </c>
      <c r="AE6" s="72" t="s">
        <v>43</v>
      </c>
      <c r="AF6" s="72" t="s">
        <v>44</v>
      </c>
      <c r="AG6" s="72" t="s">
        <v>45</v>
      </c>
      <c r="AH6" s="72" t="s">
        <v>43</v>
      </c>
      <c r="AI6" s="72" t="s">
        <v>44</v>
      </c>
      <c r="AJ6" s="72" t="s">
        <v>45</v>
      </c>
      <c r="AK6" s="72" t="s">
        <v>43</v>
      </c>
      <c r="AL6" s="72" t="s">
        <v>44</v>
      </c>
      <c r="AM6" s="72" t="s">
        <v>45</v>
      </c>
      <c r="AN6" s="72" t="s">
        <v>43</v>
      </c>
      <c r="AO6" s="72" t="s">
        <v>44</v>
      </c>
      <c r="AP6" s="72" t="s">
        <v>45</v>
      </c>
      <c r="AQ6" s="72" t="s">
        <v>43</v>
      </c>
      <c r="AR6" s="72" t="s">
        <v>44</v>
      </c>
      <c r="AS6" s="72" t="s">
        <v>45</v>
      </c>
      <c r="AT6" s="72" t="s">
        <v>43</v>
      </c>
      <c r="AU6" s="72" t="s">
        <v>44</v>
      </c>
      <c r="AV6" s="72" t="s">
        <v>45</v>
      </c>
      <c r="AW6" s="72" t="s">
        <v>43</v>
      </c>
      <c r="AX6" s="72" t="s">
        <v>44</v>
      </c>
      <c r="AY6" s="72" t="s">
        <v>45</v>
      </c>
      <c r="AZ6" s="72" t="s">
        <v>43</v>
      </c>
      <c r="BA6" s="72" t="s">
        <v>44</v>
      </c>
      <c r="BB6" s="72" t="s">
        <v>45</v>
      </c>
      <c r="BC6" s="72" t="s">
        <v>43</v>
      </c>
      <c r="BD6" s="72" t="s">
        <v>44</v>
      </c>
      <c r="BE6" s="72" t="s">
        <v>45</v>
      </c>
      <c r="BF6" s="72" t="s">
        <v>43</v>
      </c>
      <c r="BG6" s="72" t="s">
        <v>44</v>
      </c>
      <c r="BH6" s="72" t="s">
        <v>45</v>
      </c>
      <c r="BI6" s="72" t="s">
        <v>43</v>
      </c>
      <c r="BJ6" s="72" t="s">
        <v>44</v>
      </c>
      <c r="BK6" s="72" t="s">
        <v>96</v>
      </c>
      <c r="BL6" s="72" t="s">
        <v>43</v>
      </c>
      <c r="BM6" s="72" t="s">
        <v>44</v>
      </c>
      <c r="BN6" s="72" t="s">
        <v>45</v>
      </c>
      <c r="BO6" s="72" t="s">
        <v>43</v>
      </c>
      <c r="BP6" s="72" t="s">
        <v>44</v>
      </c>
      <c r="BQ6" s="72" t="s">
        <v>45</v>
      </c>
      <c r="BR6" s="72" t="s">
        <v>43</v>
      </c>
      <c r="BS6" s="72" t="s">
        <v>44</v>
      </c>
      <c r="BT6" s="72" t="s">
        <v>45</v>
      </c>
      <c r="BU6" s="72" t="s">
        <v>43</v>
      </c>
      <c r="BV6" s="72" t="s">
        <v>44</v>
      </c>
      <c r="BW6" s="72" t="s">
        <v>45</v>
      </c>
      <c r="BX6" s="72" t="s">
        <v>43</v>
      </c>
      <c r="BY6" s="72" t="s">
        <v>44</v>
      </c>
      <c r="BZ6" s="72" t="s">
        <v>45</v>
      </c>
      <c r="CA6" s="72" t="s">
        <v>43</v>
      </c>
      <c r="CB6" s="72" t="s">
        <v>44</v>
      </c>
      <c r="CC6" s="72" t="s">
        <v>45</v>
      </c>
      <c r="CD6" s="72" t="s">
        <v>43</v>
      </c>
      <c r="CE6" s="72" t="s">
        <v>44</v>
      </c>
      <c r="CF6" s="72" t="s">
        <v>45</v>
      </c>
      <c r="CG6" s="72" t="s">
        <v>43</v>
      </c>
      <c r="CH6" s="72" t="s">
        <v>44</v>
      </c>
      <c r="CI6" s="72" t="s">
        <v>45</v>
      </c>
      <c r="CJ6" s="72" t="s">
        <v>43</v>
      </c>
      <c r="CK6" s="72" t="s">
        <v>44</v>
      </c>
      <c r="CL6" s="72" t="s">
        <v>45</v>
      </c>
      <c r="CM6" s="72" t="s">
        <v>43</v>
      </c>
      <c r="CN6" s="72" t="s">
        <v>44</v>
      </c>
      <c r="CO6" s="72" t="s">
        <v>45</v>
      </c>
      <c r="CP6" s="72" t="s">
        <v>43</v>
      </c>
      <c r="CQ6" s="72" t="s">
        <v>44</v>
      </c>
      <c r="CR6" s="72" t="s">
        <v>45</v>
      </c>
      <c r="CS6" s="72" t="s">
        <v>43</v>
      </c>
      <c r="CT6" s="72" t="s">
        <v>44</v>
      </c>
      <c r="CU6" s="72" t="s">
        <v>45</v>
      </c>
      <c r="CV6" s="72" t="s">
        <v>43</v>
      </c>
      <c r="CW6" s="72" t="s">
        <v>44</v>
      </c>
      <c r="CX6" s="72" t="s">
        <v>96</v>
      </c>
      <c r="CY6" s="69" t="s">
        <v>43</v>
      </c>
      <c r="CZ6" s="69" t="s">
        <v>44</v>
      </c>
      <c r="DA6" s="69" t="s">
        <v>96</v>
      </c>
      <c r="DB6" s="69" t="s">
        <v>5</v>
      </c>
      <c r="DC6" s="83" t="s">
        <v>97</v>
      </c>
      <c r="DD6" s="69" t="s">
        <v>98</v>
      </c>
      <c r="DE6" s="69" t="s">
        <v>96</v>
      </c>
      <c r="DF6" s="69" t="s">
        <v>99</v>
      </c>
      <c r="DG6" s="69"/>
    </row>
    <row r="7" s="35" customFormat="1" ht="24" spans="1:111">
      <c r="A7" s="41">
        <v>1</v>
      </c>
      <c r="B7" s="45" t="s">
        <v>100</v>
      </c>
      <c r="C7" s="46" t="s">
        <v>101</v>
      </c>
      <c r="D7" s="46" t="s">
        <v>102</v>
      </c>
      <c r="E7" s="47">
        <v>337590</v>
      </c>
      <c r="F7" s="48"/>
      <c r="G7" s="48">
        <v>337590</v>
      </c>
      <c r="H7" s="49">
        <v>75.02</v>
      </c>
      <c r="I7" s="46">
        <v>56.52</v>
      </c>
      <c r="J7" s="54" t="s">
        <v>103</v>
      </c>
      <c r="K7" s="55" t="s">
        <v>104</v>
      </c>
      <c r="L7" s="55">
        <f>ROW()-4</f>
        <v>3</v>
      </c>
      <c r="M7" s="41" t="s">
        <v>105</v>
      </c>
      <c r="N7" s="41" t="s">
        <v>105</v>
      </c>
      <c r="O7" s="54" t="s">
        <v>105</v>
      </c>
      <c r="P7" s="56">
        <v>44105</v>
      </c>
      <c r="Q7" s="56">
        <v>45199</v>
      </c>
      <c r="R7" s="63">
        <v>75.02</v>
      </c>
      <c r="S7" s="64">
        <v>3</v>
      </c>
      <c r="T7" s="63" t="s">
        <v>106</v>
      </c>
      <c r="U7" s="65">
        <v>1615.93</v>
      </c>
      <c r="V7" s="41">
        <f>U7*3</f>
        <v>4847.79</v>
      </c>
      <c r="W7" s="41">
        <f>V7*4</f>
        <v>19391.16</v>
      </c>
      <c r="X7" s="41">
        <f>W7*3</f>
        <v>58173.48</v>
      </c>
      <c r="Y7" s="65">
        <v>1615.93</v>
      </c>
      <c r="Z7" s="65">
        <v>1615.93</v>
      </c>
      <c r="AA7" s="127" t="s">
        <v>107</v>
      </c>
      <c r="AB7" s="65">
        <v>1615.93</v>
      </c>
      <c r="AC7" s="65">
        <v>1615.93</v>
      </c>
      <c r="AD7" s="127" t="s">
        <v>107</v>
      </c>
      <c r="AE7" s="65">
        <v>1615.93</v>
      </c>
      <c r="AF7" s="65">
        <v>1615.93</v>
      </c>
      <c r="AG7" s="127" t="s">
        <v>107</v>
      </c>
      <c r="AH7" s="65">
        <v>1615.93</v>
      </c>
      <c r="AI7" s="65">
        <v>1615.93</v>
      </c>
      <c r="AJ7" s="127" t="s">
        <v>107</v>
      </c>
      <c r="AK7" s="65">
        <v>1615.93</v>
      </c>
      <c r="AL7" s="65">
        <v>1615.93</v>
      </c>
      <c r="AM7" s="127" t="s">
        <v>107</v>
      </c>
      <c r="AN7" s="65">
        <v>1615.93</v>
      </c>
      <c r="AO7" s="65">
        <v>1615.93</v>
      </c>
      <c r="AP7" s="127" t="s">
        <v>107</v>
      </c>
      <c r="AQ7" s="65">
        <v>1615.93</v>
      </c>
      <c r="AR7" s="65">
        <v>1615.93</v>
      </c>
      <c r="AS7" s="127" t="s">
        <v>107</v>
      </c>
      <c r="AT7" s="65">
        <v>1615.93</v>
      </c>
      <c r="AU7" s="65">
        <v>1615.93</v>
      </c>
      <c r="AV7" s="127" t="s">
        <v>107</v>
      </c>
      <c r="AW7" s="65">
        <v>1615.93</v>
      </c>
      <c r="AX7" s="65">
        <v>1615.93</v>
      </c>
      <c r="AY7" s="127" t="s">
        <v>107</v>
      </c>
      <c r="AZ7" s="65">
        <v>1615.93</v>
      </c>
      <c r="BA7" s="65">
        <v>1615.93</v>
      </c>
      <c r="BB7" s="66" t="s">
        <v>108</v>
      </c>
      <c r="BC7" s="65">
        <v>1615.93</v>
      </c>
      <c r="BD7" s="65">
        <v>1615.93</v>
      </c>
      <c r="BE7" s="66" t="s">
        <v>108</v>
      </c>
      <c r="BF7" s="65">
        <v>1615.93</v>
      </c>
      <c r="BG7" s="65">
        <v>1615.93</v>
      </c>
      <c r="BH7" s="66" t="s">
        <v>108</v>
      </c>
      <c r="BI7" s="65">
        <f>Y7+AB7+AE7+AH7+AK7+AN7+AQ7+AT7+AW7+AZ7+BC7+BF7</f>
        <v>19391.16</v>
      </c>
      <c r="BJ7" s="65">
        <f>Z7+AC7+AF7+AI7+AL7+AO7+AR7+AU7+AX7+BA7+BD7+BG7</f>
        <v>19391.16</v>
      </c>
      <c r="BK7" s="65">
        <f>BI7-BJ7</f>
        <v>0</v>
      </c>
      <c r="BL7" s="65">
        <v>1615.93</v>
      </c>
      <c r="BM7" s="65">
        <v>1615.93</v>
      </c>
      <c r="BN7" s="66" t="s">
        <v>108</v>
      </c>
      <c r="BO7" s="65">
        <v>1615.93</v>
      </c>
      <c r="BP7" s="65">
        <v>1615.93</v>
      </c>
      <c r="BQ7" s="66" t="s">
        <v>108</v>
      </c>
      <c r="BR7" s="65">
        <v>1615.93</v>
      </c>
      <c r="BS7" s="65">
        <v>1615.93</v>
      </c>
      <c r="BT7" s="66" t="s">
        <v>108</v>
      </c>
      <c r="BU7" s="65">
        <v>1615.93</v>
      </c>
      <c r="BV7" s="65">
        <v>1615.93</v>
      </c>
      <c r="BW7" s="66" t="s">
        <v>108</v>
      </c>
      <c r="BX7" s="65">
        <v>1615.93</v>
      </c>
      <c r="BY7" s="65">
        <v>1615.93</v>
      </c>
      <c r="BZ7" s="66" t="s">
        <v>108</v>
      </c>
      <c r="CA7" s="65">
        <v>1615.93</v>
      </c>
      <c r="CB7" s="65">
        <v>1615.93</v>
      </c>
      <c r="CC7" s="66" t="s">
        <v>108</v>
      </c>
      <c r="CD7" s="65">
        <v>1615.93</v>
      </c>
      <c r="CE7" s="65">
        <v>1615.93</v>
      </c>
      <c r="CF7" s="66" t="s">
        <v>108</v>
      </c>
      <c r="CG7" s="65">
        <v>1615.93</v>
      </c>
      <c r="CH7" s="65">
        <v>1615.93</v>
      </c>
      <c r="CI7" s="66" t="s">
        <v>108</v>
      </c>
      <c r="CJ7" s="65">
        <v>1615.93</v>
      </c>
      <c r="CK7" s="65">
        <v>1615.93</v>
      </c>
      <c r="CL7" s="66" t="s">
        <v>108</v>
      </c>
      <c r="CM7" s="65">
        <v>1615.93</v>
      </c>
      <c r="CN7" s="65">
        <v>1615.93</v>
      </c>
      <c r="CO7" s="66" t="s">
        <v>109</v>
      </c>
      <c r="CP7" s="65">
        <v>1615.93</v>
      </c>
      <c r="CQ7" s="65">
        <v>1615.93</v>
      </c>
      <c r="CR7" s="66" t="s">
        <v>109</v>
      </c>
      <c r="CS7" s="65">
        <v>1615.93</v>
      </c>
      <c r="CT7" s="65">
        <v>1615.93</v>
      </c>
      <c r="CU7" s="66" t="s">
        <v>109</v>
      </c>
      <c r="CV7" s="65">
        <f>BL7+BO7+BR7+BU7+BX7+CA7+CD7+CG7+CJ7+CM7+CP7+CS7</f>
        <v>19391.16</v>
      </c>
      <c r="CW7" s="65">
        <f>BM7+BP7+BS7+BV7+BY7+CB7+CE7+CH7+CK7+CN7+CQ7+CT7</f>
        <v>19391.16</v>
      </c>
      <c r="CX7" s="65">
        <f>CV7-CW7</f>
        <v>0</v>
      </c>
      <c r="CY7" s="65">
        <f>CV7+BI7</f>
        <v>38782.32</v>
      </c>
      <c r="CZ7" s="65">
        <f>CW7+BJ7</f>
        <v>38782.32</v>
      </c>
      <c r="DA7" s="65">
        <f>CY7-CZ7</f>
        <v>0</v>
      </c>
      <c r="DB7" s="65" t="s">
        <v>110</v>
      </c>
      <c r="DC7" s="65">
        <v>2866</v>
      </c>
      <c r="DD7" s="65">
        <v>2866</v>
      </c>
      <c r="DE7" s="65">
        <f>DD7-DC7</f>
        <v>0</v>
      </c>
      <c r="DF7" s="65"/>
      <c r="DG7" s="65"/>
    </row>
    <row r="8" ht="14.4" spans="1:111">
      <c r="A8" s="41"/>
      <c r="B8" s="46"/>
      <c r="C8" s="46"/>
      <c r="D8" s="46"/>
      <c r="E8" s="46"/>
      <c r="F8" s="46"/>
      <c r="G8" s="46"/>
      <c r="H8" s="49"/>
      <c r="I8" s="46"/>
      <c r="J8" s="57"/>
      <c r="K8" s="55"/>
      <c r="L8" s="50"/>
      <c r="M8" s="58"/>
      <c r="N8" s="59"/>
      <c r="O8" s="59"/>
      <c r="P8" s="60"/>
      <c r="Q8" s="60"/>
      <c r="R8" s="58"/>
      <c r="S8" s="66"/>
      <c r="T8" s="58"/>
      <c r="U8" s="67"/>
      <c r="V8" s="68"/>
      <c r="W8" s="68"/>
      <c r="X8" s="68"/>
      <c r="Y8" s="66"/>
      <c r="Z8" s="66"/>
      <c r="AA8" s="58"/>
      <c r="AB8" s="66"/>
      <c r="AC8" s="66"/>
      <c r="AD8" s="58"/>
      <c r="AE8" s="66"/>
      <c r="AF8" s="66"/>
      <c r="AG8" s="58"/>
      <c r="AH8" s="66"/>
      <c r="AI8" s="66"/>
      <c r="AJ8" s="58"/>
      <c r="AK8" s="66"/>
      <c r="AL8" s="66"/>
      <c r="AM8" s="58"/>
      <c r="AN8" s="66"/>
      <c r="AO8" s="66"/>
      <c r="AP8" s="58"/>
      <c r="AQ8" s="66"/>
      <c r="AR8" s="66"/>
      <c r="AS8" s="58"/>
      <c r="AT8" s="66"/>
      <c r="AU8" s="66"/>
      <c r="AV8" s="58"/>
      <c r="AW8" s="66"/>
      <c r="AX8" s="66"/>
      <c r="AY8" s="58"/>
      <c r="AZ8" s="66"/>
      <c r="BA8" s="66"/>
      <c r="BB8" s="58"/>
      <c r="BC8" s="66"/>
      <c r="BD8" s="66"/>
      <c r="BE8" s="58"/>
      <c r="BF8" s="66"/>
      <c r="BG8" s="66"/>
      <c r="BH8" s="58"/>
      <c r="BI8" s="74"/>
      <c r="BJ8" s="74"/>
      <c r="BK8" s="66"/>
      <c r="BL8" s="66"/>
      <c r="BM8" s="66"/>
      <c r="BN8" s="58"/>
      <c r="BO8" s="74"/>
      <c r="BP8" s="66"/>
      <c r="BQ8" s="58"/>
      <c r="BR8" s="74"/>
      <c r="BS8" s="66"/>
      <c r="BT8" s="58"/>
      <c r="BU8" s="74"/>
      <c r="BV8" s="66"/>
      <c r="BW8" s="58"/>
      <c r="BX8" s="74"/>
      <c r="BY8" s="66"/>
      <c r="BZ8" s="58"/>
      <c r="CA8" s="74"/>
      <c r="CB8" s="66"/>
      <c r="CC8" s="58"/>
      <c r="CD8" s="74"/>
      <c r="CE8" s="66"/>
      <c r="CF8" s="58"/>
      <c r="CG8" s="74"/>
      <c r="CH8" s="66"/>
      <c r="CI8" s="58"/>
      <c r="CJ8" s="74"/>
      <c r="CK8" s="66"/>
      <c r="CL8" s="58"/>
      <c r="CM8" s="74"/>
      <c r="CN8" s="66"/>
      <c r="CO8" s="58"/>
      <c r="CP8" s="74"/>
      <c r="CQ8" s="66"/>
      <c r="CR8" s="58"/>
      <c r="CS8" s="75"/>
      <c r="CT8" s="66"/>
      <c r="CU8" s="58"/>
      <c r="CV8" s="74"/>
      <c r="CW8" s="74"/>
      <c r="CX8" s="74"/>
      <c r="CY8" s="74"/>
      <c r="CZ8" s="74"/>
      <c r="DA8" s="74"/>
      <c r="DB8" s="58"/>
      <c r="DC8" s="84"/>
      <c r="DD8" s="85"/>
      <c r="DE8" s="85"/>
      <c r="DF8" s="85"/>
      <c r="DG8" s="86"/>
    </row>
  </sheetData>
  <sheetProtection formatCells="0" insertHyperlinks="0" autoFilter="0"/>
  <mergeCells count="53">
    <mergeCell ref="A2:DG2"/>
    <mergeCell ref="DE3:DG3"/>
    <mergeCell ref="B4:K4"/>
    <mergeCell ref="M4:X4"/>
    <mergeCell ref="Y4:AS4"/>
    <mergeCell ref="AT4:BQ4"/>
    <mergeCell ref="BR4:CL4"/>
    <mergeCell ref="CM4:CX4"/>
    <mergeCell ref="P5:X5"/>
    <mergeCell ref="Y5:AA5"/>
    <mergeCell ref="AB5:AD5"/>
    <mergeCell ref="AE5:AG5"/>
    <mergeCell ref="AH5:AJ5"/>
    <mergeCell ref="AK5:AM5"/>
    <mergeCell ref="AN5:AP5"/>
    <mergeCell ref="AQ5:AS5"/>
    <mergeCell ref="AT5:AV5"/>
    <mergeCell ref="AW5:AY5"/>
    <mergeCell ref="AZ5:BB5"/>
    <mergeCell ref="BC5:BE5"/>
    <mergeCell ref="BF5:BH5"/>
    <mergeCell ref="BI5:BK5"/>
    <mergeCell ref="BL5:BN5"/>
    <mergeCell ref="BO5:BQ5"/>
    <mergeCell ref="BR5:BT5"/>
    <mergeCell ref="BU5:BW5"/>
    <mergeCell ref="BX5:BZ5"/>
    <mergeCell ref="CA5:CC5"/>
    <mergeCell ref="CD5:CF5"/>
    <mergeCell ref="CG5:CI5"/>
    <mergeCell ref="CJ5:CL5"/>
    <mergeCell ref="CM5:CO5"/>
    <mergeCell ref="CP5:CR5"/>
    <mergeCell ref="CS5:CU5"/>
    <mergeCell ref="CV5:CX5"/>
    <mergeCell ref="A4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DG4:DG6"/>
    <mergeCell ref="CY4:DA5"/>
    <mergeCell ref="DB4:DF5"/>
  </mergeCells>
  <pageMargins left="0.314583333333333" right="0.118055555555556" top="1" bottom="0.747916666666667" header="0.5" footer="0.5"/>
  <pageSetup paperSize="8" scale="53" fitToHeight="0" orientation="landscape" horizontalDpi="600"/>
  <headerFooter>
    <oddHeader>&amp;C&amp;20 2023年1月1日至2024年12月31日龙岗区保障房租金及合同管理清查表</oddHeader>
    <oddFooter>&amp;C第 &amp;P 页，共 &amp;N 页</oddFooter>
  </headerFooter>
  <colBreaks count="5" manualBreakCount="5">
    <brk id="30" max="7" man="1"/>
    <brk id="48" max="7" man="1"/>
    <brk id="66" max="7" man="1"/>
    <brk id="84" max="7" man="1"/>
    <brk id="102" max="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view="pageBreakPreview" zoomScaleNormal="100" workbookViewId="0">
      <pane ySplit="4" topLeftCell="A5" activePane="bottomLeft" state="frozen"/>
      <selection/>
      <selection pane="bottomLeft" activeCell="C14" sqref="C14"/>
    </sheetView>
  </sheetViews>
  <sheetFormatPr defaultColWidth="9" defaultRowHeight="17" customHeight="1"/>
  <cols>
    <col min="1" max="1" width="9" style="15"/>
    <col min="2" max="2" width="29.6111111111111" style="16" customWidth="1"/>
    <col min="3" max="3" width="13.75" style="16" customWidth="1"/>
    <col min="4" max="4" width="12.9166666666667" style="15" customWidth="1"/>
    <col min="5" max="5" width="12.8703703703704" style="17" customWidth="1"/>
    <col min="6" max="6" width="35.1296296296296" style="16" customWidth="1"/>
    <col min="7" max="9" width="18.3703703703704" style="18" customWidth="1"/>
    <col min="10" max="10" width="15.1296296296296" style="18" customWidth="1"/>
    <col min="11" max="11" width="21.6296296296296" style="19" customWidth="1"/>
    <col min="12" max="16384" width="9" style="16"/>
  </cols>
  <sheetData>
    <row r="1" customHeight="1" spans="1:1">
      <c r="A1" s="16" t="s">
        <v>111</v>
      </c>
    </row>
    <row r="2" s="13" customFormat="1" ht="28" customHeight="1" spans="1:11">
      <c r="A2" s="20" t="s">
        <v>112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="13" customFormat="1" ht="28" customHeight="1" spans="1:11">
      <c r="A3" s="20"/>
      <c r="B3" s="20"/>
      <c r="C3" s="20"/>
      <c r="D3" s="20"/>
      <c r="E3" s="20"/>
      <c r="F3" s="20"/>
      <c r="G3" s="20"/>
      <c r="H3" s="20"/>
      <c r="I3" s="20"/>
      <c r="J3" s="20"/>
      <c r="K3" s="31" t="s">
        <v>64</v>
      </c>
    </row>
    <row r="4" s="14" customFormat="1" customHeight="1" spans="1:11">
      <c r="A4" s="21" t="s">
        <v>65</v>
      </c>
      <c r="B4" s="21" t="s">
        <v>113</v>
      </c>
      <c r="C4" s="21" t="s">
        <v>114</v>
      </c>
      <c r="D4" s="21" t="s">
        <v>16</v>
      </c>
      <c r="E4" s="22" t="s">
        <v>115</v>
      </c>
      <c r="F4" s="21" t="s">
        <v>116</v>
      </c>
      <c r="G4" s="23" t="s">
        <v>117</v>
      </c>
      <c r="H4" s="24" t="s">
        <v>19</v>
      </c>
      <c r="I4" s="24" t="s">
        <v>118</v>
      </c>
      <c r="J4" s="21" t="s">
        <v>119</v>
      </c>
      <c r="K4" s="24" t="s">
        <v>99</v>
      </c>
    </row>
    <row r="5" s="13" customFormat="1" customHeight="1" spans="1:11">
      <c r="A5" s="21">
        <v>1</v>
      </c>
      <c r="B5" s="25" t="s">
        <v>120</v>
      </c>
      <c r="C5" s="25" t="s">
        <v>121</v>
      </c>
      <c r="D5" s="25">
        <v>1715</v>
      </c>
      <c r="E5" s="26">
        <v>45231</v>
      </c>
      <c r="F5" s="25"/>
      <c r="G5" s="27"/>
      <c r="H5" s="27"/>
      <c r="I5" s="27"/>
      <c r="J5" s="27"/>
      <c r="K5" s="25"/>
    </row>
    <row r="6" s="13" customFormat="1" customHeight="1" spans="1:11">
      <c r="A6" s="21">
        <v>2</v>
      </c>
      <c r="B6" s="25" t="s">
        <v>120</v>
      </c>
      <c r="C6" s="25" t="s">
        <v>122</v>
      </c>
      <c r="D6" s="25">
        <v>2415</v>
      </c>
      <c r="E6" s="26">
        <v>45627</v>
      </c>
      <c r="F6" s="25"/>
      <c r="G6" s="27"/>
      <c r="H6" s="27"/>
      <c r="I6" s="27"/>
      <c r="J6" s="27"/>
      <c r="K6" s="25"/>
    </row>
    <row r="7" s="13" customFormat="1" customHeight="1" spans="1:11">
      <c r="A7" s="21"/>
      <c r="B7" s="21" t="s">
        <v>123</v>
      </c>
      <c r="C7" s="21"/>
      <c r="D7" s="21"/>
      <c r="E7" s="28"/>
      <c r="F7" s="21"/>
      <c r="G7" s="29">
        <f>SUM(G5:G6)</f>
        <v>0</v>
      </c>
      <c r="H7" s="29"/>
      <c r="I7" s="29"/>
      <c r="J7" s="29"/>
      <c r="K7" s="25"/>
    </row>
    <row r="9" customHeight="1" spans="7:10">
      <c r="G9" s="30"/>
      <c r="H9" s="30"/>
      <c r="I9" s="30"/>
      <c r="J9" s="30"/>
    </row>
  </sheetData>
  <sheetProtection formatCells="0" insertHyperlinks="0" autoFilter="0"/>
  <mergeCells count="1">
    <mergeCell ref="A2:K2"/>
  </mergeCells>
  <pageMargins left="0.511805555555556" right="0.393055555555556" top="0.472222222222222" bottom="0.314583333333333" header="0.354166666666667" footer="0.196527777777778"/>
  <pageSetup paperSize="9" scale="67" orientation="landscape" horizontalDpi="600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tabSelected="1" zoomScale="80" zoomScaleNormal="80" workbookViewId="0">
      <pane xSplit="12" ySplit="2" topLeftCell="M3" activePane="bottomRight" state="frozen"/>
      <selection/>
      <selection pane="topRight"/>
      <selection pane="bottomLeft"/>
      <selection pane="bottomRight" activeCell="C11" sqref="C11"/>
    </sheetView>
  </sheetViews>
  <sheetFormatPr defaultColWidth="9" defaultRowHeight="14.4" outlineLevelRow="2"/>
  <cols>
    <col min="1" max="1" width="6.62962962962963" style="1" customWidth="1"/>
    <col min="2" max="2" width="16.25" style="1" customWidth="1"/>
    <col min="3" max="3" width="10.8796296296296" style="1" customWidth="1"/>
    <col min="4" max="4" width="11.3796296296296" style="1" customWidth="1"/>
    <col min="5" max="5" width="9.87962962962963" style="1" customWidth="1"/>
    <col min="6" max="6" width="31.2407407407407" style="3" customWidth="1"/>
    <col min="7" max="7" width="35" style="1" customWidth="1"/>
    <col min="8" max="8" width="9.12962962962963" style="1"/>
    <col min="9" max="10" width="9" style="1"/>
    <col min="11" max="11" width="34.2222222222222" style="1" customWidth="1"/>
    <col min="12" max="12" width="28.3796296296296" style="1" customWidth="1"/>
    <col min="13" max="13" width="11.1296296296296" style="1" customWidth="1"/>
    <col min="14" max="14" width="24" style="1" customWidth="1"/>
    <col min="15" max="15" width="13.25" style="1"/>
    <col min="16" max="16" width="11.712962962963" style="1" customWidth="1"/>
    <col min="17" max="17" width="12.8796296296296" style="1" customWidth="1"/>
    <col min="18" max="18" width="14.3796296296296" style="1" customWidth="1"/>
    <col min="19" max="19" width="30.1296296296296" style="1" customWidth="1"/>
    <col min="20" max="20" width="18.6296296296296" style="1" customWidth="1"/>
    <col min="21" max="16384" width="9" style="1"/>
  </cols>
  <sheetData>
    <row r="1" ht="47" customHeight="1" spans="1:19">
      <c r="A1" s="4" t="s">
        <v>124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1" ht="31.2" spans="1:19">
      <c r="A2" s="5" t="s">
        <v>65</v>
      </c>
      <c r="B2" s="6" t="s">
        <v>113</v>
      </c>
      <c r="C2" s="5" t="s">
        <v>125</v>
      </c>
      <c r="D2" s="5" t="s">
        <v>15</v>
      </c>
      <c r="E2" s="5" t="s">
        <v>16</v>
      </c>
      <c r="F2" s="7" t="s">
        <v>126</v>
      </c>
      <c r="G2" s="6" t="s">
        <v>127</v>
      </c>
      <c r="H2" s="6" t="s">
        <v>128</v>
      </c>
      <c r="I2" s="11" t="s">
        <v>129</v>
      </c>
      <c r="J2" s="7" t="s">
        <v>130</v>
      </c>
      <c r="K2" s="5" t="s">
        <v>131</v>
      </c>
      <c r="L2" s="5" t="s">
        <v>132</v>
      </c>
      <c r="M2" s="11" t="s">
        <v>133</v>
      </c>
      <c r="N2" s="6" t="s">
        <v>134</v>
      </c>
      <c r="O2" s="11" t="s">
        <v>135</v>
      </c>
      <c r="P2" s="6" t="s">
        <v>136</v>
      </c>
      <c r="Q2" s="6" t="s">
        <v>137</v>
      </c>
      <c r="R2" s="5" t="s">
        <v>138</v>
      </c>
      <c r="S2" s="6" t="s">
        <v>139</v>
      </c>
    </row>
    <row r="3" s="2" customFormat="1" ht="23" customHeight="1" spans="1:19">
      <c r="A3" s="8">
        <v>1</v>
      </c>
      <c r="B3" s="9" t="s">
        <v>140</v>
      </c>
      <c r="C3" s="9" t="s">
        <v>141</v>
      </c>
      <c r="D3" s="9" t="s">
        <v>141</v>
      </c>
      <c r="E3" s="9" t="s">
        <v>142</v>
      </c>
      <c r="F3" s="9" t="str">
        <f>B3&amp;C3&amp;E3</f>
        <v>卓越弥敦道名苑1栋C2座0301</v>
      </c>
      <c r="G3" s="9" t="s">
        <v>143</v>
      </c>
      <c r="H3" s="10">
        <v>65.17</v>
      </c>
      <c r="I3" s="9">
        <v>19.25</v>
      </c>
      <c r="J3" s="9" t="s">
        <v>144</v>
      </c>
      <c r="K3" s="9" t="s">
        <v>145</v>
      </c>
      <c r="L3" s="9" t="s">
        <v>146</v>
      </c>
      <c r="M3" s="9" t="s">
        <v>147</v>
      </c>
      <c r="N3" s="9" t="s">
        <v>148</v>
      </c>
      <c r="O3" s="12">
        <v>43983</v>
      </c>
      <c r="P3" s="12">
        <v>45078</v>
      </c>
      <c r="Q3" s="12">
        <v>46173</v>
      </c>
      <c r="R3" s="9" t="s">
        <v>149</v>
      </c>
      <c r="S3" s="9" t="s">
        <v>150</v>
      </c>
    </row>
  </sheetData>
  <mergeCells count="1">
    <mergeCell ref="A1:S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"/>
  <sheetViews>
    <sheetView workbookViewId="0">
      <selection activeCell="DA1" sqref="DA1"/>
    </sheetView>
  </sheetViews>
  <sheetFormatPr defaultColWidth="9" defaultRowHeight="14.4"/>
  <sheetData/>
  <sheetProtection formatCells="0" insertHyperlinks="0" autoFilter="0"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p i x e l a t o r L i s t   s h e e t S t i d = " 4 " / > < / p i x e l a t o r s > 
</file>

<file path=customXml/item2.xml>��< ? x m l   v e r s i o n = " 1 . 0 "   s t a n d a l o n e = " y e s " ? > < a u t o f i l t e r s   x m l n s = " h t t p s : / / w e b . w p s . c n / e t / 2 0 1 8 / m a i n " > < s h e e t I t e m   s h e e t S t i d = " 3 " > < f i l t e r D a t a   f i l t e r I D = " 3 9 6 4 8 0 0 8 0 " > < h i d d e n R a n g e   r o w F r o m = " 5 "   r o w T o = " 6 3 4 5 " / > < h i d d e n R a n g e   r o w F r o m = " 6 3 4 7 "   r o w T o = " 6 4 0 5 " / > < h i d d e n R a n g e   r o w F r o m = " 6 4 0 7 "   r o w T o = " 2 1 8 6 8 " / > < / f i l t e r D a t a > < f i l t e r D a t a   f i l t e r I D = " 6 8 2 8 7 8 9 2 3 " > < h i d d e n R a n g e   r o w F r o m = " 5 "   r o w T o = " 1 7 7 9 1 " / > < h i d d e n R a n g e   r o w F r o m = " 1 7 7 9 3 "   r o w T o = " 2 1 8 6 8 " / > < / f i l t e r D a t a > < f i l t e r D a t a   f i l t e r I D = " 6 2 1 3 1 2 6 3 7 " > < h i d d e n R a n g e   r o w F r o m = " 5 "   r o w T o = " 1 0 9 2 7 " / > < h i d d e n R a n g e   r o w F r o m = " 1 0 9 2 9 "   r o w T o = " 1 2 4 9 6 " / > < h i d d e n R a n g e   r o w F r o m = " 1 2 4 9 8 "   r o w T o = " 1 2 5 0 0 " / > < h i d d e n R a n g e   r o w F r o m = " 1 2 5 0 2 "   r o w T o = " 1 2 5 0 6 " / > < h i d d e n R a n g e   r o w F r o m = " 1 2 5 0 8 "   r o w T o = " 1 2 5 1 8 " / > < h i d d e n R a n g e   r o w F r o m = " 1 2 5 2 0 "   r o w T o = " 1 2 5 2 0 " / > < h i d d e n R a n g e   r o w F r o m = " 1 2 5 2 2 "   r o w T o = " 1 2 5 2 6 " / > < h i d d e n R a n g e   r o w F r o m = " 1 2 5 2 8 "   r o w T o = " 1 2 5 3 8 " / > < h i d d e n R a n g e   r o w F r o m = " 1 2 5 4 0 "   r o w T o = " 2 1 8 6 8 " / > < / f i l t e r D a t a > < f i l t e r D a t a   f i l t e r I D = " 7 1 7 5 7 6 8 0 6 " > < h i d d e n R a n g e   r o w F r o m = " 5 "   r o w T o = " 1 1 2 9 9 " / > < h i d d e n R a n g e   r o w F r o m = " 1 1 3 0 2 "   r o w T o = " 1 1 3 0 2 " / > < h i d d e n R a n g e   r o w F r o m = " 1 1 3 0 5 "   r o w T o = " 1 1 3 0 5 " / > < h i d d e n R a n g e   r o w F r o m = " 1 1 3 1 0 "   r o w T o = " 2 1 8 6 8 " / > < / f i l t e r D a t a > < f i l t e r D a t a   f i l t e r I D = " 3 2 2 2 4 3 2 3 7 " / > < f i l t e r D a t a   f i l t e r I D = " 4 5 4 9 6 3 2 4 7 " > < h i d d e n R a n g e   r o w F r o m = " 5 "   r o w T o = " 2 0 5 8 9 " / > < h i d d e n R a n g e   r o w F r o m = " 2 0 6 3 6 "   r o w T o = " 2 0 6 4 2 " / > < h i d d e n R a n g e   r o w F r o m = " 2 0 6 6 0 "   r o w T o = " 2 0 6 6 0 " / > < h i d d e n R a n g e   r o w F r o m = " 2 0 6 6 3 "   r o w T o = " 2 0 6 6 4 " / > < h i d d e n R a n g e   r o w F r o m = " 2 0 6 6 8 "   r o w T o = " 2 0 6 6 9 " / > < h i d d e n R a n g e   r o w F r o m = " 2 0 6 9 1 "   r o w T o = " 2 0 6 9 2 " / > < h i d d e n R a n g e   r o w F r o m = " 2 0 6 9 6 "   r o w T o = " 2 1 8 6 8 " / > < / f i l t e r D a t a > < f i l t e r D a t a   f i l t e r I D = " 4 2 2 5 0 3 4 3 7 " > < h i d d e n R a n g e   r o w F r o m = " 5 "   r o w T o = " 2 0 4 3 3 " / > < h i d d e n R a n g e   r o w F r o m = " 2 0 4 3 5 "   r o w T o = " 2 1 8 6 8 " / > < / f i l t e r D a t a > < a u t o f i l t e r I n f o   f i l t e r I D = " 3 9 6 4 8 0 0 8 0 " > < a u t o F i l t e r   x m l n s = " h t t p : / / s c h e m a s . o p e n x m l f o r m a t s . o r g / s p r e a d s h e e t m l / 2 0 0 6 / m a i n "   r e f = " A 5 : C Y 2 1 8 6 9 " > < f i l t e r C o l u m n   c o l I d = " 0 " > < c u s t o m F i l t e r s > < c u s t o m F i l t e r   o p e r a t o r = " e q u a l "   v a l = " 'Y�e�lq\���V Ng" / > < / c u s t o m F i l t e r s > < / f i l t e r C o l u m n > < f i l t e r C o l u m n   c o l I d = " 9 " > < c u s t o m F i l t e r s > < c u s t o m F i l t e r   o p e r a t o r = " e q u a l "   v a l = " 1 8 0 6 " / > < c u s t o m F i l t e r   o p e r a t o r = " e q u a l "   v a l = " 8 0 6 " / > < / c u s t o m F i l t e r s > < / f i l t e r C o l u m n > < / a u t o F i l t e r > < / a u t o f i l t e r I n f o > < a u t o f i l t e r I n f o   f i l t e r I D = " 3 2 2 2 4 3 2 3 7 " > < a u t o F i l t e r   x m l n s = " h t t p : / / s c h e m a s . o p e n x m l f o r m a t s . o r g / s p r e a d s h e e t m l / 2 0 0 6 / m a i n "   r e f = " A 5 : C Y 2 1 8 6 9 " / > < / a u t o f i l t e r I n f o > < a u t o f i l t e r I n f o   f i l t e r I D = " 6 2 1 3 1 2 6 3 7 " > < a u t o F i l t e r   x m l n s = " h t t p : / / s c h e m a s . o p e n x m l f o r m a t s . o r g / s p r e a d s h e e t m l / 2 0 0 6 / m a i n "   r e f = " A 5 : C Y 2 1 8 6 9 " > < f i l t e r C o l u m n   c o l I d = " 9 " > < c o l o r F i l t e r   d x f I d = " 0 " / > < / f i l t e r C o l u m n > < / a u t o F i l t e r > < / a u t o f i l t e r I n f o > < a u t o f i l t e r I n f o   f i l t e r I D = " 7 1 7 5 7 6 8 0 6 " > < a u t o F i l t e r   x m l n s = " h t t p : / / s c h e m a s . o p e n x m l f o r m a t s . o r g / s p r e a d s h e e t m l / 2 0 0 6 / m a i n "   r e f = " A 5 : C Y 2 1 8 6 9 " > < f i l t e r C o l u m n   c o l I d = " 0 " > < c u s t o m F i l t e r s > < c u s t o m F i l t e r   o p e r a t o r = " e q u a l "   v a l = " �OIN�_�sj��V" / > < / c u s t o m F i l t e r s > < / f i l t e r C o l u m n > < f i l t e r C o l u m n   c o l I d = " 9 " > < f i l t e r s > < f i l t e r   v a l = " 2 1 0 " / > < f i l t e r   v a l = " 2 0 1 " / > < f i l t e r   v a l = " 2 1 1 " / > < f i l t e r   v a l = " 2 0 2 " / > < f i l t e r   v a l = " 2 0 5 " / > < f i l t e r   v a l = " 2 0 6 " / > < f i l t e r   v a l = " 2 0 8 " / > < f i l t e r   v a l = " 2 0 9 " / > < / f i l t e r s > < / f i l t e r C o l u m n > < / a u t o F i l t e r > < / a u t o f i l t e r I n f o > < a u t o f i l t e r I n f o   f i l t e r I D = " 4 5 4 9 6 3 2 4 7 " > < a u t o F i l t e r   x m l n s = " h t t p : / / s c h e m a s . o p e n x m l f o r m a t s . o r g / s p r e a d s h e e t m l / 2 0 0 6 / m a i n "   r e f = " A 5 : C Y 2 1 8 6 9 " > < f i l t e r C o l u m n   c o l I d = " 0 " > < c u s t o m F i l t e r s > < c u s t o m F i l t e r   o p e r a t o r = " e q u a l "   v a l = " �[w�#kт Ng" / > < / c u s t o m F i l t e r s > < / f i l t e r C o l u m n > < f i l t e r C o l u m n   c o l I d = " 8 " > < f i l t e r s > < f i l t e r   v a l = " 1 hA �^" / > < f i l t e r   v a l = " 1 hB �^" / > < f i l t e r   v a l = " 1 hC �^" / > < f i l t e r   v a l = " 2 hB �^" / > < / f i l t e r s > < / f i l t e r C o l u m n > < f i l t e r C o l u m n   c o l I d = " 1 0 " > < c u s t o m F i l t e r s > < c u s t o m F i l t e r   o p e r a t o r = " e q u a l "   v a l = " -N�V;Sf[�yf[b���$v;Sb��m3W;Sb�" / > < / c u s t o m F i l t e r s > < / f i l t e r C o l u m n > < / a u t o F i l t e r > < / a u t o f i l t e r I n f o > < a u t o f i l t e r I n f o   f i l t e r I D = " 4 2 2 5 0 3 4 3 7 " > < a u t o F i l t e r   x m l n s = " h t t p : / / s c h e m a s . o p e n x m l f o r m a t s . o r g / s p r e a d s h e e t m l / 2 0 0 6 / m a i n "   r e f = " A 5 : C Y 2 1 8 6 9 " > < f i l t e r C o l u m n   c o l I d = " 0 " > < c u s t o m F i l t e r s > < c u s t o m F i l t e r   o p e r a t o r = " e q u a l "   v a l = " �NR`�Vc[�V5 hB �^" / > < / c u s t o m F i l t e r s > < / f i l t e r C o l u m n > < f i l t e r C o l u m n   c o l I d = " 9 " > < c u s t o m F i l t e r s > < c u s t o m F i l t e r   o p e r a t o r = " e q u a l "   v a l = " 2 0 0 5 " / > < / c u s t o m F i l t e r s > < / f i l t e r C o l u m n > < / a u t o F i l t e r > < / a u t o f i l t e r I n f o > < a u t o f i l t e r I n f o   f i l t e r I D = " 6 8 2 8 7 8 9 2 3 " > < a u t o F i l t e r   x m l n s = " h t t p : / / s c h e m a s . o p e n x m l f o r m a t s . o r g / s p r e a d s h e e t m l / 2 0 0 6 / m a i n "   r e f = " A 5 : C Y 2 1 8 6 9 " > < f i l t e r C o l u m n   c o l I d = " 0 " > < c u s t o m F i l t e r s > < c u s t o m F i l t e r   o p e r a t o r = " e q u a l "   v a l = " w�7��т" / > < / c u s t o m F i l t e r s > < / f i l t e r C o l u m n > < f i l t e r C o l u m n   c o l I d = " 8 " > < c u s t o m F i l t e r s > < c u s t o m F i l t e r   o p e r a t o r = " e q u a l "   v a l = " 5 �S|i" / > < / c u s t o m F i l t e r s > < / f i l t e r C o l u m n > < f i l t e r C o l u m n   c o l I d = " 9 " > < c u s t o m F i l t e r s > < c u s t o m F i l t e r   o p e r a t o r = " e q u a l "   v a l = " 3 4 0 5 " / > < / c u s t o m F i l t e r s > < / f i l t e r C o l u m n > < / a u t o F i l t e r > < / a u t o f i l t e r I n f o > < / s h e e t I t e m > < / a u t o f i l t e r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0 "   c o r e C o n q u e r U s e r I d = " "   i s A u t o U p d a t e P a u s e d = " 0 "   f i l t e r T y p e = " u s e r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D5662047-3127-477A-AC3A-1D340467FB41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WWO_wpscloud_20230627224307-608e93d780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龙岗区保障房租金及合同管理自查表</vt:lpstr>
      <vt:lpstr>合同租金台账</vt:lpstr>
      <vt:lpstr>租赁保证金台账</vt:lpstr>
      <vt:lpstr>合同台账</vt:lpstr>
      <vt:lpstr>WpsReserved_CellImgList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吴丽花</dc:creator>
  <cp:lastModifiedBy>刘战兴</cp:lastModifiedBy>
  <dcterms:created xsi:type="dcterms:W3CDTF">2023-03-13T14:50:00Z</dcterms:created>
  <dcterms:modified xsi:type="dcterms:W3CDTF">2024-08-02T03:43:17Z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249120D10040498BA54177B7C5234630_13</vt:lpwstr>
  </property>
  <property fmtid="{D5CDD505-2E9C-101B-9397-08002B2CF9AE}" pid="3" name="KSOProductBuildVer">
    <vt:lpwstr>2052-11.8.2.11718</vt:lpwstr>
  </property>
  <property fmtid="{D5CDD505-2E9C-101B-9397-08002B2CF9AE}" pid="4" name="KSOReadingLayout">
    <vt:bool>true</vt:bool>
  </property>
</Properties>
</file>