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 sheetId="2" r:id="rId1"/>
  </sheets>
  <definedNames>
    <definedName name="_xlnm._FilterDatabase" localSheetId="0" hidden="1">sheet!$A$3:$H$3</definedName>
  </definedNames>
  <calcPr calcId="144525"/>
</workbook>
</file>

<file path=xl/sharedStrings.xml><?xml version="1.0" encoding="utf-8"?>
<sst xmlns="http://schemas.openxmlformats.org/spreadsheetml/2006/main" count="121" uniqueCount="80">
  <si>
    <t>招标医用耗材目录</t>
  </si>
  <si>
    <r>
      <rPr>
        <b/>
        <sz val="12"/>
        <color rgb="FFFF0000"/>
        <rFont val="宋体"/>
        <charset val="134"/>
      </rPr>
      <t xml:space="preserve">作为医疗器械管理的中标产品需在深圳医用耗材阳光交易和监管平台签订线上采购合同，中标价不可高于预算单价。
</t>
    </r>
    <r>
      <rPr>
        <b/>
        <sz val="12"/>
        <color rgb="FF0070C0"/>
        <rFont val="宋体"/>
        <charset val="134"/>
      </rPr>
      <t>如果平台价高于我院预算单价，且厂家不同意按不高于我院预算单价在平台签订合同的，请不要投标。</t>
    </r>
  </si>
  <si>
    <t>序号</t>
  </si>
  <si>
    <t>使用科室</t>
  </si>
  <si>
    <t>项目名称</t>
  </si>
  <si>
    <r>
      <rPr>
        <b/>
        <sz val="11"/>
        <color theme="1"/>
        <rFont val="宋体"/>
        <charset val="134"/>
      </rPr>
      <t xml:space="preserve">规格型号
</t>
    </r>
    <r>
      <rPr>
        <b/>
        <sz val="11"/>
        <color rgb="FFFF0000"/>
        <rFont val="宋体"/>
        <charset val="134"/>
      </rPr>
      <t>（参考型号，可拓展）</t>
    </r>
  </si>
  <si>
    <t>单位</t>
  </si>
  <si>
    <t>预算
单价</t>
  </si>
  <si>
    <t>近一年
用量</t>
  </si>
  <si>
    <t>支付上限
（元）</t>
  </si>
  <si>
    <t>备注</t>
  </si>
  <si>
    <t>小儿外科</t>
  </si>
  <si>
    <t>一次性包皮环</t>
  </si>
  <si>
    <t>个</t>
  </si>
  <si>
    <t>全院</t>
  </si>
  <si>
    <t>一次性使用止血带</t>
  </si>
  <si>
    <t>A型</t>
  </si>
  <si>
    <t>条</t>
  </si>
  <si>
    <t>B型</t>
  </si>
  <si>
    <t>手术室</t>
  </si>
  <si>
    <t>显影小纱块（灭菌型）</t>
  </si>
  <si>
    <t>40mm*50mm*16*20片</t>
  </si>
  <si>
    <t>片</t>
  </si>
  <si>
    <t>中心实验室</t>
  </si>
  <si>
    <t>沙眼衣原体核酸检测试剂盒（PCR-荧光探针法）</t>
  </si>
  <si>
    <t>单管单人份，20人份/盒</t>
  </si>
  <si>
    <t>人份</t>
  </si>
  <si>
    <t>肠道病毒通用型核酸检测试剂盒（PCR-荧光探针法）</t>
  </si>
  <si>
    <t>24人份/盒</t>
  </si>
  <si>
    <t>肺炎支原体核酸检测试剂盒（PCR-荧光探针法）</t>
  </si>
  <si>
    <t>淋球菌核酸测定试剂盒（PCR-荧光探针法）</t>
  </si>
  <si>
    <t>EB病毒核酸扩增测定试剂盒（PCR荧光法）</t>
  </si>
  <si>
    <t>多种氨基酸、肉碱及琥珀酸丙酮检测试剂-流动相</t>
  </si>
  <si>
    <t>450ML/瓶</t>
  </si>
  <si>
    <t>瓶</t>
  </si>
  <si>
    <t>可匹配 ：液相串联质谱仪 型号：API3200MD</t>
  </si>
  <si>
    <t>多种氨基酸、肉碱及琥珀酸丙酮检测试剂-样本萃取液</t>
  </si>
  <si>
    <t>100ML/瓶</t>
  </si>
  <si>
    <t>蛋白沉淀剂（脂溶性维生素检测试剂）</t>
  </si>
  <si>
    <t>样本释放剂（脂溶性维生素检测试剂）</t>
  </si>
  <si>
    <t>样本释放剂（胆汁酸）</t>
  </si>
  <si>
    <t>96人份/盒</t>
  </si>
  <si>
    <t>脂溶性维生素检测色谱柱</t>
  </si>
  <si>
    <t>4.6mm*50mm 2.7Micron（1根/盒）</t>
  </si>
  <si>
    <t>盒</t>
  </si>
  <si>
    <t>脂溶性维生素检测保护柱</t>
  </si>
  <si>
    <t>4.6mm*5mm 2.7Micron（3根/盒）</t>
  </si>
  <si>
    <t>无尘纸</t>
  </si>
  <si>
    <t>6.4mm*2.8mm 500张/包</t>
  </si>
  <si>
    <t>包</t>
  </si>
  <si>
    <t>1000u1滤芯盒装灭菌无酶加长吸头</t>
  </si>
  <si>
    <t>96个/盒，50盒/箱 货号：TF1000PSXL</t>
  </si>
  <si>
    <t>支</t>
  </si>
  <si>
    <t>1000u1滤芯盒装灭菌无酶吸头</t>
  </si>
  <si>
    <t>96个/盒，50盒/箱 货号：T1000PS</t>
  </si>
  <si>
    <t>200u1滤芯盒装灭菌无酶吸头</t>
  </si>
  <si>
    <t>96个/盒，50盒/箱 货号：TF200PS</t>
  </si>
  <si>
    <t>10u1滤芯盒装灭菌无酶吸头</t>
  </si>
  <si>
    <t>96个/盒，50盒/箱 货号：TF10PS</t>
  </si>
  <si>
    <t>10u1滤芯盒装灭菌无酶加长吸头</t>
  </si>
  <si>
    <t>96个/盒，50盒/箱 货号：TF10PSXL</t>
  </si>
  <si>
    <t>八连排离心管（含盖）</t>
  </si>
  <si>
    <t>Axygen 125条/包，10包/箱</t>
  </si>
  <si>
    <t>检验科</t>
  </si>
  <si>
    <t>梅毒螺旋体抗体诊断试剂盒（酶联免疫法）</t>
  </si>
  <si>
    <t>新生儿科</t>
  </si>
  <si>
    <t>免洗手消毒液</t>
  </si>
  <si>
    <t>236ml/瓶</t>
  </si>
  <si>
    <t>500ml/瓶</t>
  </si>
  <si>
    <t>消毒液</t>
  </si>
  <si>
    <t>速干手消毒液</t>
  </si>
  <si>
    <t>皮肤科、整形外科</t>
  </si>
  <si>
    <t>类人胶原蛋白修复敷料</t>
  </si>
  <si>
    <t>R型20g</t>
  </si>
  <si>
    <t>类人胶原蛋白疤痕修复硅凝胶</t>
  </si>
  <si>
    <t>15g</t>
  </si>
  <si>
    <t>产房、手术室</t>
  </si>
  <si>
    <t>T组合呼吸管路</t>
  </si>
  <si>
    <t>GEB10-1200</t>
  </si>
  <si>
    <t>麻醉机和呼吸机用呼吸管路，二类医疗器械注册证，要求灭菌，匹配广东鸽子、费雪派克</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</si>
</sst>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00_ "/>
  </numFmts>
  <fonts count="32">
    <font>
      <sz val="11"/>
      <color theme="1"/>
      <name val="宋体"/>
      <charset val="134"/>
      <scheme val="minor"/>
    </font>
    <font>
      <b/>
      <sz val="11"/>
      <color theme="1"/>
      <name val="宋体"/>
      <charset val="134"/>
      <scheme val="minor"/>
    </font>
    <font>
      <b/>
      <sz val="20"/>
      <color theme="1"/>
      <name val="宋体"/>
      <charset val="134"/>
    </font>
    <font>
      <b/>
      <sz val="12"/>
      <color rgb="FFFF0000"/>
      <name val="宋体"/>
      <charset val="134"/>
    </font>
    <font>
      <b/>
      <sz val="11"/>
      <color theme="1"/>
      <name val="宋体"/>
      <charset val="134"/>
    </font>
    <font>
      <sz val="10"/>
      <name val="宋体"/>
      <charset val="134"/>
    </font>
    <font>
      <sz val="10"/>
      <color theme="1"/>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2"/>
      <name val="Arial MT"/>
      <charset val="134"/>
    </font>
    <font>
      <sz val="10"/>
      <name val="Arial"/>
      <charset val="134"/>
    </font>
    <font>
      <b/>
      <sz val="12"/>
      <color rgb="FF0070C0"/>
      <name val="宋体"/>
      <charset val="134"/>
    </font>
    <font>
      <b/>
      <sz val="11"/>
      <color rgb="FFFF0000"/>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7"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9" borderId="0" applyNumberFormat="0" applyBorder="0" applyAlignment="0" applyProtection="0">
      <alignment vertical="center"/>
    </xf>
    <xf numFmtId="0" fontId="14" fillId="0" borderId="9" applyNumberFormat="0" applyFill="0" applyAlignment="0" applyProtection="0">
      <alignment vertical="center"/>
    </xf>
    <xf numFmtId="0" fontId="11" fillId="10" borderId="0" applyNumberFormat="0" applyBorder="0" applyAlignment="0" applyProtection="0">
      <alignment vertical="center"/>
    </xf>
    <xf numFmtId="0" fontId="20" fillId="11" borderId="10" applyNumberFormat="0" applyAlignment="0" applyProtection="0">
      <alignment vertical="center"/>
    </xf>
    <xf numFmtId="0" fontId="21" fillId="11" borderId="6" applyNumberFormat="0" applyAlignment="0" applyProtection="0">
      <alignment vertical="center"/>
    </xf>
    <xf numFmtId="0" fontId="22" fillId="12" borderId="11"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27" fillId="0" borderId="0"/>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0" fillId="0" borderId="0">
      <alignment vertical="center"/>
    </xf>
    <xf numFmtId="1" fontId="28" fillId="0" borderId="0"/>
    <xf numFmtId="0" fontId="29" fillId="0" borderId="0" applyNumberFormat="0" applyFont="0" applyFill="0" applyBorder="0" applyAlignment="0" applyProtection="0"/>
  </cellStyleXfs>
  <cellXfs count="47">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176" fontId="0" fillId="0" borderId="0" xfId="0" applyNumberFormat="1" applyFill="1" applyAlignment="1">
      <alignment horizontal="right"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righ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2" xfId="47" applyFont="1" applyBorder="1" applyAlignment="1">
      <alignment horizontal="center" vertical="center" wrapText="1"/>
    </xf>
    <xf numFmtId="0" fontId="5" fillId="0" borderId="1" xfId="47" applyFont="1" applyBorder="1" applyAlignment="1">
      <alignment vertical="center" wrapText="1"/>
    </xf>
    <xf numFmtId="0" fontId="5" fillId="0" borderId="1" xfId="0" applyFont="1" applyBorder="1" applyAlignment="1">
      <alignment horizontal="center" vertical="center" wrapText="1"/>
    </xf>
    <xf numFmtId="0" fontId="5" fillId="0" borderId="1" xfId="47" applyNumberFormat="1" applyFont="1" applyBorder="1" applyAlignment="1">
      <alignment horizontal="center" vertical="center" wrapText="1"/>
    </xf>
    <xf numFmtId="0" fontId="5" fillId="0" borderId="1" xfId="0" applyFont="1" applyBorder="1" applyAlignment="1">
      <alignment horizontal="right" vertical="center" wrapText="1"/>
    </xf>
    <xf numFmtId="177" fontId="5" fillId="0" borderId="1" xfId="0" applyNumberFormat="1" applyFont="1" applyFill="1" applyBorder="1" applyAlignment="1" applyProtection="1">
      <alignment horizontal="right" vertical="center" wrapText="1"/>
    </xf>
    <xf numFmtId="0" fontId="5" fillId="0" borderId="2" xfId="47" applyFont="1" applyFill="1" applyBorder="1" applyAlignment="1">
      <alignment horizontal="center" vertical="center" wrapText="1"/>
    </xf>
    <xf numFmtId="0" fontId="5" fillId="0" borderId="1" xfId="47" applyFont="1" applyBorder="1" applyAlignment="1">
      <alignment horizontal="center" vertical="center" wrapText="1"/>
    </xf>
    <xf numFmtId="177" fontId="5" fillId="0" borderId="2" xfId="0" applyNumberFormat="1" applyFont="1" applyFill="1" applyBorder="1" applyAlignment="1" applyProtection="1">
      <alignment horizontal="right" vertical="center" wrapText="1"/>
    </xf>
    <xf numFmtId="0" fontId="5" fillId="0" borderId="3" xfId="47" applyFont="1" applyBorder="1" applyAlignment="1">
      <alignment horizontal="center" vertical="center" wrapText="1"/>
    </xf>
    <xf numFmtId="0" fontId="5" fillId="0" borderId="3" xfId="47" applyFont="1" applyFill="1" applyBorder="1" applyAlignment="1">
      <alignment horizontal="center" vertical="center" wrapText="1"/>
    </xf>
    <xf numFmtId="177" fontId="5" fillId="0" borderId="3" xfId="0" applyNumberFormat="1" applyFont="1" applyFill="1" applyBorder="1" applyAlignment="1" applyProtection="1">
      <alignment horizontal="right" vertical="center" wrapText="1"/>
    </xf>
    <xf numFmtId="0" fontId="5" fillId="0" borderId="0" xfId="0" applyFont="1" applyAlignment="1">
      <alignment vertical="center" wrapText="1"/>
    </xf>
    <xf numFmtId="0" fontId="5" fillId="0" borderId="4" xfId="47" applyFont="1" applyBorder="1" applyAlignment="1">
      <alignment horizontal="center" vertical="center" wrapText="1"/>
    </xf>
    <xf numFmtId="177" fontId="5" fillId="0" borderId="4" xfId="0" applyNumberFormat="1" applyFont="1" applyFill="1" applyBorder="1" applyAlignment="1" applyProtection="1">
      <alignment horizontal="right" vertical="center" wrapText="1"/>
    </xf>
    <xf numFmtId="0" fontId="5" fillId="0" borderId="1" xfId="0" applyFont="1" applyFill="1" applyBorder="1" applyAlignment="1">
      <alignment horizontal="right" vertical="center" wrapText="1"/>
    </xf>
    <xf numFmtId="0" fontId="5" fillId="0" borderId="1" xfId="47" applyFont="1" applyFill="1" applyBorder="1" applyAlignment="1">
      <alignment vertical="center" wrapText="1"/>
    </xf>
    <xf numFmtId="0" fontId="5" fillId="0" borderId="1" xfId="47"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Border="1" applyAlignment="1">
      <alignment vertical="center" wrapText="1"/>
    </xf>
    <xf numFmtId="178" fontId="5" fillId="0" borderId="1" xfId="47" applyNumberFormat="1" applyFont="1" applyBorder="1" applyAlignment="1">
      <alignment horizontal="center" vertical="center" wrapText="1"/>
    </xf>
    <xf numFmtId="0" fontId="6" fillId="0" borderId="1" xfId="0" applyFont="1" applyBorder="1" applyAlignment="1">
      <alignment horizontal="right" vertical="center" wrapText="1"/>
    </xf>
    <xf numFmtId="0" fontId="7" fillId="0" borderId="1" xfId="0" applyFont="1" applyBorder="1" applyAlignment="1">
      <alignment horizontal="center" vertical="center" wrapText="1"/>
    </xf>
    <xf numFmtId="178" fontId="5"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5" xfId="0" applyFont="1" applyFill="1" applyBorder="1" applyAlignment="1">
      <alignment horizontal="center" vertical="center" wrapText="1"/>
    </xf>
    <xf numFmtId="0" fontId="5" fillId="0" borderId="4" xfId="47" applyFont="1" applyFill="1" applyBorder="1" applyAlignment="1">
      <alignment horizontal="center" vertical="center" wrapText="1"/>
    </xf>
    <xf numFmtId="178" fontId="5" fillId="0" borderId="1" xfId="0" applyNumberFormat="1" applyFont="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12" xfId="50"/>
    <cellStyle name="Normal_2008 Price List" xfId="51"/>
    <cellStyle name="常规 2" xf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xdr:row>
      <xdr:rowOff>0</xdr:rowOff>
    </xdr:from>
    <xdr:to>
      <xdr:col>2</xdr:col>
      <xdr:colOff>10160</xdr:colOff>
      <xdr:row>3</xdr:row>
      <xdr:rowOff>6985</xdr:rowOff>
    </xdr:to>
    <xdr:sp>
      <xdr:nvSpPr>
        <xdr:cNvPr id="2"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6"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7"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8"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9"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0"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1"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2"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3"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4"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5"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6"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7"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8"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29"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0"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1"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2"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3"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4"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5"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6"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7"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8"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39"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0"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1"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2"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3"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4"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5"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6"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7"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8"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49"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0"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1"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2"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3"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4"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5"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6"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7"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8"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59"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0"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1"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2"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3"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4"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5"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6"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7"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8"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69"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0"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1"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2"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3"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4"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5"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6"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7"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8"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79"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0"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1"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2"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3"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4"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5"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6"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7"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8"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89"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0"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1"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2"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3"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4"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5"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6"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7"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8"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99"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0"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1"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2"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3"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4"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5"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6"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7"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8"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09"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0"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1"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2"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3"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4"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5"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6"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7"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8"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19"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0"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1"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2"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3"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4"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5"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6"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7"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8"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29"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0"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1"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2"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3"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4"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5"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6"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7"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8"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39"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0"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1"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2"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3"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4"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5"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6" name="图片 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7" name="图片 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8" name="图片 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49" name="图片 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0" name="图片 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1" name="图片 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2" name="图片 7"/>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3" name="图片 8"/>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4" name="图片 9"/>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5" name="图片 10"/>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6" name="图片 11"/>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7" name="图片 12"/>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8" name="图片 13"/>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59" name="图片 14"/>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60" name="图片 15"/>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6985</xdr:rowOff>
    </xdr:to>
    <xdr:sp>
      <xdr:nvSpPr>
        <xdr:cNvPr id="161" name="图片 16"/>
        <xdr:cNvSpPr>
          <a:spLocks noChangeAspect="1"/>
        </xdr:cNvSpPr>
      </xdr:nvSpPr>
      <xdr:spPr>
        <a:xfrm>
          <a:off x="1447800" y="1485900"/>
          <a:ext cx="10160" cy="6985"/>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2" name="图片 1"/>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3" name="图片 2"/>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4" name="图片 3"/>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5" name="图片 4"/>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6" name="图片 5"/>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7" name="图片 6"/>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8" name="图片 7"/>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69" name="图片 8"/>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0" name="图片 9"/>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1" name="图片 10"/>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2" name="图片 11"/>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3" name="图片 12"/>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4" name="图片 13"/>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5" name="图片 14"/>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6" name="图片 15"/>
        <xdr:cNvSpPr>
          <a:spLocks noChangeAspect="1"/>
        </xdr:cNvSpPr>
      </xdr:nvSpPr>
      <xdr:spPr>
        <a:xfrm>
          <a:off x="1447800" y="1485900"/>
          <a:ext cx="10160" cy="7620"/>
        </a:xfrm>
        <a:prstGeom prst="rect">
          <a:avLst/>
        </a:prstGeom>
        <a:noFill/>
        <a:ln w="9525">
          <a:noFill/>
        </a:ln>
      </xdr:spPr>
    </xdr:sp>
    <xdr:clientData/>
  </xdr:twoCellAnchor>
  <xdr:twoCellAnchor editAs="oneCell">
    <xdr:from>
      <xdr:col>2</xdr:col>
      <xdr:colOff>0</xdr:colOff>
      <xdr:row>3</xdr:row>
      <xdr:rowOff>0</xdr:rowOff>
    </xdr:from>
    <xdr:to>
      <xdr:col>2</xdr:col>
      <xdr:colOff>10160</xdr:colOff>
      <xdr:row>3</xdr:row>
      <xdr:rowOff>7620</xdr:rowOff>
    </xdr:to>
    <xdr:sp>
      <xdr:nvSpPr>
        <xdr:cNvPr id="177" name="图片 16"/>
        <xdr:cNvSpPr>
          <a:spLocks noChangeAspect="1"/>
        </xdr:cNvSpPr>
      </xdr:nvSpPr>
      <xdr:spPr>
        <a:xfrm>
          <a:off x="1447800" y="1485900"/>
          <a:ext cx="10160" cy="762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tabSelected="1" workbookViewId="0">
      <pane ySplit="3" topLeftCell="A24" activePane="bottomLeft" state="frozen"/>
      <selection/>
      <selection pane="bottomLeft" activeCell="M38" sqref="M38"/>
    </sheetView>
  </sheetViews>
  <sheetFormatPr defaultColWidth="9" defaultRowHeight="13.5"/>
  <cols>
    <col min="1" max="1" width="5.375" style="2" customWidth="1"/>
    <col min="2" max="2" width="13.625" style="2" customWidth="1"/>
    <col min="3" max="3" width="36.75" style="2" customWidth="1"/>
    <col min="4" max="4" width="26.125" style="3" customWidth="1"/>
    <col min="5" max="7" width="8.5" style="2" customWidth="1"/>
    <col min="8" max="8" width="12.625" style="4" customWidth="1"/>
    <col min="9" max="9" width="28.5" style="5" customWidth="1"/>
  </cols>
  <sheetData>
    <row r="1" ht="33" customHeight="1" spans="1:9">
      <c r="A1" s="6" t="s">
        <v>0</v>
      </c>
      <c r="B1" s="6"/>
      <c r="C1" s="6"/>
      <c r="D1" s="6"/>
      <c r="E1" s="6"/>
      <c r="F1" s="6"/>
      <c r="G1" s="6"/>
      <c r="H1" s="7"/>
      <c r="I1" s="42"/>
    </row>
    <row r="2" customFormat="1" ht="48" customHeight="1" spans="1:9">
      <c r="A2" s="8" t="s">
        <v>1</v>
      </c>
      <c r="B2" s="8"/>
      <c r="C2" s="8"/>
      <c r="D2" s="8"/>
      <c r="E2" s="8"/>
      <c r="F2" s="8"/>
      <c r="G2" s="8"/>
      <c r="H2" s="9"/>
      <c r="I2" s="43"/>
    </row>
    <row r="3" s="1" customFormat="1" ht="36" customHeight="1" spans="1:9">
      <c r="A3" s="10" t="s">
        <v>2</v>
      </c>
      <c r="B3" s="10" t="s">
        <v>3</v>
      </c>
      <c r="C3" s="10" t="s">
        <v>4</v>
      </c>
      <c r="D3" s="11" t="s">
        <v>5</v>
      </c>
      <c r="E3" s="12" t="s">
        <v>6</v>
      </c>
      <c r="F3" s="12" t="s">
        <v>7</v>
      </c>
      <c r="G3" s="13" t="s">
        <v>8</v>
      </c>
      <c r="H3" s="14" t="s">
        <v>9</v>
      </c>
      <c r="I3" s="44" t="s">
        <v>10</v>
      </c>
    </row>
    <row r="4" ht="30" customHeight="1" spans="1:9">
      <c r="A4" s="15">
        <v>1</v>
      </c>
      <c r="B4" s="15" t="s">
        <v>11</v>
      </c>
      <c r="C4" s="16" t="s">
        <v>12</v>
      </c>
      <c r="D4" s="17"/>
      <c r="E4" s="17" t="s">
        <v>13</v>
      </c>
      <c r="F4" s="18">
        <v>500</v>
      </c>
      <c r="G4" s="19">
        <v>1000</v>
      </c>
      <c r="H4" s="20">
        <v>840000</v>
      </c>
      <c r="I4" s="17"/>
    </row>
    <row r="5" ht="30" customHeight="1" spans="1:9">
      <c r="A5" s="15">
        <v>2</v>
      </c>
      <c r="B5" s="21" t="s">
        <v>14</v>
      </c>
      <c r="C5" s="16" t="s">
        <v>15</v>
      </c>
      <c r="D5" s="22" t="s">
        <v>16</v>
      </c>
      <c r="E5" s="22" t="s">
        <v>17</v>
      </c>
      <c r="F5" s="22">
        <v>0.38</v>
      </c>
      <c r="G5" s="19">
        <v>300000</v>
      </c>
      <c r="H5" s="23">
        <v>273600</v>
      </c>
      <c r="I5" s="33"/>
    </row>
    <row r="6" ht="30" customHeight="1" spans="1:9">
      <c r="A6" s="24"/>
      <c r="B6" s="25"/>
      <c r="C6" s="16" t="s">
        <v>15</v>
      </c>
      <c r="D6" s="22" t="s">
        <v>18</v>
      </c>
      <c r="E6" s="22" t="s">
        <v>17</v>
      </c>
      <c r="F6" s="22">
        <v>0.38</v>
      </c>
      <c r="G6" s="19">
        <v>0</v>
      </c>
      <c r="H6" s="26"/>
      <c r="I6" s="33"/>
    </row>
    <row r="7" ht="30" customHeight="1" spans="1:9">
      <c r="A7" s="22">
        <v>3</v>
      </c>
      <c r="B7" s="22" t="s">
        <v>19</v>
      </c>
      <c r="C7" s="27" t="s">
        <v>20</v>
      </c>
      <c r="D7" s="22" t="s">
        <v>21</v>
      </c>
      <c r="E7" s="22" t="s">
        <v>22</v>
      </c>
      <c r="F7" s="22">
        <v>0.48</v>
      </c>
      <c r="G7" s="19">
        <v>210000</v>
      </c>
      <c r="H7" s="20">
        <v>241920</v>
      </c>
      <c r="I7" s="33"/>
    </row>
    <row r="8" ht="30" customHeight="1" spans="1:9">
      <c r="A8" s="28">
        <v>4</v>
      </c>
      <c r="B8" s="28" t="s">
        <v>23</v>
      </c>
      <c r="C8" s="16" t="s">
        <v>24</v>
      </c>
      <c r="D8" s="24" t="s">
        <v>25</v>
      </c>
      <c r="E8" s="24" t="s">
        <v>26</v>
      </c>
      <c r="F8" s="18">
        <v>10</v>
      </c>
      <c r="G8" s="19">
        <f>20*530</f>
        <v>10600</v>
      </c>
      <c r="H8" s="23">
        <v>622560</v>
      </c>
      <c r="I8" s="45"/>
    </row>
    <row r="9" ht="30" customHeight="1" spans="1:9">
      <c r="A9" s="28"/>
      <c r="B9" s="28"/>
      <c r="C9" s="16" t="s">
        <v>27</v>
      </c>
      <c r="D9" s="22" t="s">
        <v>28</v>
      </c>
      <c r="E9" s="24" t="s">
        <v>26</v>
      </c>
      <c r="F9" s="18">
        <v>15</v>
      </c>
      <c r="G9" s="19">
        <f>24*270</f>
        <v>6480</v>
      </c>
      <c r="H9" s="29"/>
      <c r="I9" s="45"/>
    </row>
    <row r="10" ht="30" customHeight="1" spans="1:9">
      <c r="A10" s="28"/>
      <c r="B10" s="28"/>
      <c r="C10" s="16" t="s">
        <v>29</v>
      </c>
      <c r="D10" s="22" t="s">
        <v>25</v>
      </c>
      <c r="E10" s="24" t="s">
        <v>26</v>
      </c>
      <c r="F10" s="18">
        <v>10</v>
      </c>
      <c r="G10" s="30">
        <f>20*3</f>
        <v>60</v>
      </c>
      <c r="H10" s="29"/>
      <c r="I10" s="45"/>
    </row>
    <row r="11" ht="30" customHeight="1" spans="1:9">
      <c r="A11" s="28"/>
      <c r="B11" s="28"/>
      <c r="C11" s="31" t="s">
        <v>30</v>
      </c>
      <c r="D11" s="32" t="s">
        <v>25</v>
      </c>
      <c r="E11" s="24" t="s">
        <v>26</v>
      </c>
      <c r="F11" s="18">
        <v>10</v>
      </c>
      <c r="G11" s="30">
        <v>4400</v>
      </c>
      <c r="H11" s="29"/>
      <c r="I11" s="45"/>
    </row>
    <row r="12" ht="30" customHeight="1" spans="1:9">
      <c r="A12" s="24"/>
      <c r="B12" s="24"/>
      <c r="C12" s="16" t="s">
        <v>31</v>
      </c>
      <c r="D12" s="22" t="s">
        <v>25</v>
      </c>
      <c r="E12" s="24" t="s">
        <v>26</v>
      </c>
      <c r="F12" s="18">
        <v>10</v>
      </c>
      <c r="G12" s="19">
        <f>20*58</f>
        <v>1160</v>
      </c>
      <c r="H12" s="26"/>
      <c r="I12" s="25"/>
    </row>
    <row r="13" ht="30" customHeight="1" spans="1:9">
      <c r="A13" s="15">
        <v>5</v>
      </c>
      <c r="B13" s="15" t="s">
        <v>23</v>
      </c>
      <c r="C13" s="33" t="s">
        <v>32</v>
      </c>
      <c r="D13" s="22" t="s">
        <v>33</v>
      </c>
      <c r="E13" s="22" t="s">
        <v>34</v>
      </c>
      <c r="F13" s="18">
        <v>14600</v>
      </c>
      <c r="G13" s="19">
        <v>0</v>
      </c>
      <c r="H13" s="23">
        <v>654360</v>
      </c>
      <c r="I13" s="32" t="s">
        <v>35</v>
      </c>
    </row>
    <row r="14" ht="30" customHeight="1" spans="1:9">
      <c r="A14" s="28"/>
      <c r="B14" s="28"/>
      <c r="C14" s="33" t="s">
        <v>36</v>
      </c>
      <c r="D14" s="22" t="s">
        <v>37</v>
      </c>
      <c r="E14" s="22" t="s">
        <v>34</v>
      </c>
      <c r="F14" s="18">
        <v>29400</v>
      </c>
      <c r="G14" s="19">
        <v>0</v>
      </c>
      <c r="H14" s="29"/>
      <c r="I14" s="32"/>
    </row>
    <row r="15" ht="30" customHeight="1" spans="1:9">
      <c r="A15" s="28"/>
      <c r="B15" s="28"/>
      <c r="C15" s="33" t="s">
        <v>38</v>
      </c>
      <c r="D15" s="22" t="s">
        <v>37</v>
      </c>
      <c r="E15" s="22" t="s">
        <v>34</v>
      </c>
      <c r="F15" s="34">
        <v>3335</v>
      </c>
      <c r="G15" s="19">
        <v>35</v>
      </c>
      <c r="H15" s="29"/>
      <c r="I15" s="32"/>
    </row>
    <row r="16" ht="30" customHeight="1" spans="1:9">
      <c r="A16" s="28"/>
      <c r="B16" s="28"/>
      <c r="C16" s="33" t="s">
        <v>39</v>
      </c>
      <c r="D16" s="22" t="s">
        <v>37</v>
      </c>
      <c r="E16" s="22" t="s">
        <v>34</v>
      </c>
      <c r="F16" s="34">
        <v>3335</v>
      </c>
      <c r="G16" s="19">
        <v>40</v>
      </c>
      <c r="H16" s="29"/>
      <c r="I16" s="32"/>
    </row>
    <row r="17" ht="30" customHeight="1" spans="1:9">
      <c r="A17" s="28"/>
      <c r="B17" s="28"/>
      <c r="C17" s="35" t="s">
        <v>40</v>
      </c>
      <c r="D17" s="22" t="s">
        <v>41</v>
      </c>
      <c r="E17" s="25" t="s">
        <v>26</v>
      </c>
      <c r="F17" s="18">
        <v>75</v>
      </c>
      <c r="G17" s="30">
        <f>2*96</f>
        <v>192</v>
      </c>
      <c r="H17" s="29"/>
      <c r="I17" s="32"/>
    </row>
    <row r="18" ht="30" customHeight="1" spans="1:9">
      <c r="A18" s="28"/>
      <c r="B18" s="28"/>
      <c r="C18" s="33" t="s">
        <v>42</v>
      </c>
      <c r="D18" s="22" t="s">
        <v>43</v>
      </c>
      <c r="E18" s="22" t="s">
        <v>44</v>
      </c>
      <c r="F18" s="18">
        <v>7000</v>
      </c>
      <c r="G18" s="19">
        <v>0</v>
      </c>
      <c r="H18" s="29"/>
      <c r="I18" s="32"/>
    </row>
    <row r="19" ht="30" customHeight="1" spans="1:9">
      <c r="A19" s="28"/>
      <c r="B19" s="28"/>
      <c r="C19" s="33" t="s">
        <v>45</v>
      </c>
      <c r="D19" s="22" t="s">
        <v>46</v>
      </c>
      <c r="E19" s="22" t="s">
        <v>44</v>
      </c>
      <c r="F19" s="18">
        <v>7000</v>
      </c>
      <c r="G19" s="19">
        <v>1</v>
      </c>
      <c r="H19" s="29"/>
      <c r="I19" s="32"/>
    </row>
    <row r="20" ht="30" customHeight="1" spans="1:9">
      <c r="A20" s="24"/>
      <c r="B20" s="24"/>
      <c r="C20" s="33" t="s">
        <v>47</v>
      </c>
      <c r="D20" s="22" t="s">
        <v>48</v>
      </c>
      <c r="E20" s="22" t="s">
        <v>49</v>
      </c>
      <c r="F20" s="18">
        <v>300</v>
      </c>
      <c r="G20" s="19">
        <v>0</v>
      </c>
      <c r="H20" s="26"/>
      <c r="I20" s="32"/>
    </row>
    <row r="21" ht="30" customHeight="1" spans="1:9">
      <c r="A21" s="28">
        <v>6</v>
      </c>
      <c r="B21" s="28" t="s">
        <v>23</v>
      </c>
      <c r="C21" s="36" t="s">
        <v>50</v>
      </c>
      <c r="D21" s="22" t="s">
        <v>51</v>
      </c>
      <c r="E21" s="22" t="s">
        <v>52</v>
      </c>
      <c r="F21" s="37">
        <v>0.48</v>
      </c>
      <c r="G21" s="19">
        <v>0</v>
      </c>
      <c r="H21" s="23">
        <v>184742.4</v>
      </c>
      <c r="I21" s="16"/>
    </row>
    <row r="22" ht="30" customHeight="1" spans="1:9">
      <c r="A22" s="28"/>
      <c r="B22" s="28"/>
      <c r="C22" s="36" t="s">
        <v>53</v>
      </c>
      <c r="D22" s="22" t="s">
        <v>54</v>
      </c>
      <c r="E22" s="22" t="s">
        <v>52</v>
      </c>
      <c r="F22" s="37">
        <v>0.24</v>
      </c>
      <c r="G22" s="19">
        <f>100*96</f>
        <v>9600</v>
      </c>
      <c r="H22" s="29"/>
      <c r="I22" s="16"/>
    </row>
    <row r="23" ht="30" customHeight="1" spans="1:9">
      <c r="A23" s="28"/>
      <c r="B23" s="28"/>
      <c r="C23" s="33" t="s">
        <v>55</v>
      </c>
      <c r="D23" s="22" t="s">
        <v>56</v>
      </c>
      <c r="E23" s="22" t="s">
        <v>52</v>
      </c>
      <c r="F23" s="37">
        <v>0.2</v>
      </c>
      <c r="G23" s="19">
        <f>600*96</f>
        <v>57600</v>
      </c>
      <c r="H23" s="29"/>
      <c r="I23" s="16"/>
    </row>
    <row r="24" ht="30" customHeight="1" spans="1:9">
      <c r="A24" s="28"/>
      <c r="B24" s="28"/>
      <c r="C24" s="33" t="s">
        <v>57</v>
      </c>
      <c r="D24" s="22" t="s">
        <v>58</v>
      </c>
      <c r="E24" s="22" t="s">
        <v>52</v>
      </c>
      <c r="F24" s="37">
        <v>0.2</v>
      </c>
      <c r="G24" s="19">
        <v>0</v>
      </c>
      <c r="H24" s="29"/>
      <c r="I24" s="16"/>
    </row>
    <row r="25" ht="30" customHeight="1" spans="1:9">
      <c r="A25" s="28"/>
      <c r="B25" s="28"/>
      <c r="C25" s="33" t="s">
        <v>59</v>
      </c>
      <c r="D25" s="22" t="s">
        <v>60</v>
      </c>
      <c r="E25" s="22" t="s">
        <v>52</v>
      </c>
      <c r="F25" s="37">
        <v>0.2</v>
      </c>
      <c r="G25" s="38">
        <f>3060*96</f>
        <v>293760</v>
      </c>
      <c r="H25" s="29"/>
      <c r="I25" s="16"/>
    </row>
    <row r="26" ht="30" customHeight="1" spans="1:9">
      <c r="A26" s="24"/>
      <c r="B26" s="24"/>
      <c r="C26" s="33" t="s">
        <v>61</v>
      </c>
      <c r="D26" s="22" t="s">
        <v>62</v>
      </c>
      <c r="E26" s="22" t="s">
        <v>17</v>
      </c>
      <c r="F26" s="37">
        <v>3.52</v>
      </c>
      <c r="G26" s="19">
        <v>1250</v>
      </c>
      <c r="H26" s="26"/>
      <c r="I26" s="16"/>
    </row>
    <row r="27" ht="30" customHeight="1" spans="1:9">
      <c r="A27" s="22">
        <v>7</v>
      </c>
      <c r="B27" s="22" t="s">
        <v>63</v>
      </c>
      <c r="C27" s="36" t="s">
        <v>64</v>
      </c>
      <c r="D27" s="22" t="s">
        <v>41</v>
      </c>
      <c r="E27" s="22" t="s">
        <v>26</v>
      </c>
      <c r="F27" s="37">
        <v>1.25</v>
      </c>
      <c r="G27" s="38">
        <f>96*740</f>
        <v>71040</v>
      </c>
      <c r="H27" s="20">
        <v>213120</v>
      </c>
      <c r="I27" s="46"/>
    </row>
    <row r="28" ht="30" customHeight="1" spans="1:9">
      <c r="A28" s="15">
        <v>8</v>
      </c>
      <c r="B28" s="15" t="s">
        <v>65</v>
      </c>
      <c r="C28" s="33" t="s">
        <v>66</v>
      </c>
      <c r="D28" s="17" t="s">
        <v>67</v>
      </c>
      <c r="E28" s="17" t="s">
        <v>34</v>
      </c>
      <c r="F28" s="39">
        <v>14.5</v>
      </c>
      <c r="G28" s="19">
        <v>0</v>
      </c>
      <c r="H28" s="23">
        <v>165600</v>
      </c>
      <c r="I28" s="33"/>
    </row>
    <row r="29" ht="30" customHeight="1" spans="1:9">
      <c r="A29" s="28"/>
      <c r="B29" s="28"/>
      <c r="C29" s="33" t="s">
        <v>66</v>
      </c>
      <c r="D29" s="17" t="s">
        <v>68</v>
      </c>
      <c r="E29" s="17" t="s">
        <v>34</v>
      </c>
      <c r="F29" s="39">
        <v>25</v>
      </c>
      <c r="G29" s="19">
        <v>2760</v>
      </c>
      <c r="H29" s="29"/>
      <c r="I29" s="33"/>
    </row>
    <row r="30" ht="30" customHeight="1" spans="1:9">
      <c r="A30" s="28"/>
      <c r="B30" s="28"/>
      <c r="C30" s="33" t="s">
        <v>69</v>
      </c>
      <c r="D30" s="17" t="s">
        <v>67</v>
      </c>
      <c r="E30" s="17" t="s">
        <v>34</v>
      </c>
      <c r="F30" s="39">
        <v>12.5</v>
      </c>
      <c r="G30" s="19">
        <v>0</v>
      </c>
      <c r="H30" s="29"/>
      <c r="I30" s="33"/>
    </row>
    <row r="31" ht="30" customHeight="1" spans="1:9">
      <c r="A31" s="28"/>
      <c r="B31" s="28"/>
      <c r="C31" s="33" t="s">
        <v>69</v>
      </c>
      <c r="D31" s="17" t="s">
        <v>68</v>
      </c>
      <c r="E31" s="17" t="s">
        <v>34</v>
      </c>
      <c r="F31" s="39">
        <v>17.5</v>
      </c>
      <c r="G31" s="19">
        <v>0</v>
      </c>
      <c r="H31" s="29"/>
      <c r="I31" s="33"/>
    </row>
    <row r="32" ht="30" customHeight="1" spans="1:9">
      <c r="A32" s="28"/>
      <c r="B32" s="28"/>
      <c r="C32" s="33" t="s">
        <v>70</v>
      </c>
      <c r="D32" s="17" t="s">
        <v>67</v>
      </c>
      <c r="E32" s="17" t="s">
        <v>34</v>
      </c>
      <c r="F32" s="39">
        <v>12.5</v>
      </c>
      <c r="G32" s="19">
        <v>0</v>
      </c>
      <c r="H32" s="29"/>
      <c r="I32" s="33"/>
    </row>
    <row r="33" ht="30" customHeight="1" spans="1:9">
      <c r="A33" s="24"/>
      <c r="B33" s="24"/>
      <c r="C33" s="33" t="s">
        <v>70</v>
      </c>
      <c r="D33" s="17" t="s">
        <v>68</v>
      </c>
      <c r="E33" s="17" t="s">
        <v>34</v>
      </c>
      <c r="F33" s="39">
        <v>22.5</v>
      </c>
      <c r="G33" s="19">
        <v>0</v>
      </c>
      <c r="H33" s="26"/>
      <c r="I33" s="33"/>
    </row>
    <row r="34" ht="30" customHeight="1" spans="1:9">
      <c r="A34" s="15">
        <v>9</v>
      </c>
      <c r="B34" s="15" t="s">
        <v>71</v>
      </c>
      <c r="C34" s="33" t="s">
        <v>72</v>
      </c>
      <c r="D34" s="39" t="s">
        <v>73</v>
      </c>
      <c r="E34" s="17" t="s">
        <v>44</v>
      </c>
      <c r="F34" s="40">
        <v>64.6</v>
      </c>
      <c r="G34" s="19">
        <v>3960</v>
      </c>
      <c r="H34" s="23">
        <v>613958.4</v>
      </c>
      <c r="I34" s="33"/>
    </row>
    <row r="35" ht="30" customHeight="1" spans="1:9">
      <c r="A35" s="24"/>
      <c r="B35" s="24"/>
      <c r="C35" s="33" t="s">
        <v>74</v>
      </c>
      <c r="D35" s="39" t="s">
        <v>75</v>
      </c>
      <c r="E35" s="17" t="s">
        <v>44</v>
      </c>
      <c r="F35" s="41">
        <v>245.1</v>
      </c>
      <c r="G35" s="19">
        <v>0</v>
      </c>
      <c r="H35" s="26"/>
      <c r="I35" s="33"/>
    </row>
    <row r="36" ht="52" customHeight="1" spans="1:9">
      <c r="A36" s="22">
        <v>10</v>
      </c>
      <c r="B36" s="22" t="s">
        <v>76</v>
      </c>
      <c r="C36" s="33" t="s">
        <v>77</v>
      </c>
      <c r="D36" s="22" t="s">
        <v>78</v>
      </c>
      <c r="E36" s="17" t="s">
        <v>17</v>
      </c>
      <c r="F36" s="39">
        <v>200</v>
      </c>
      <c r="G36" s="30">
        <v>600</v>
      </c>
      <c r="H36" s="20">
        <v>288000</v>
      </c>
      <c r="I36" s="33" t="s">
        <v>79</v>
      </c>
    </row>
  </sheetData>
  <mergeCells count="22">
    <mergeCell ref="A1:I1"/>
    <mergeCell ref="A2:I2"/>
    <mergeCell ref="A5:A6"/>
    <mergeCell ref="A8:A12"/>
    <mergeCell ref="A13:A20"/>
    <mergeCell ref="A21:A26"/>
    <mergeCell ref="A28:A33"/>
    <mergeCell ref="A34:A35"/>
    <mergeCell ref="B5:B6"/>
    <mergeCell ref="B8:B12"/>
    <mergeCell ref="B13:B20"/>
    <mergeCell ref="B21:B26"/>
    <mergeCell ref="B28:B33"/>
    <mergeCell ref="B34:B35"/>
    <mergeCell ref="H5:H6"/>
    <mergeCell ref="H8:H12"/>
    <mergeCell ref="H13:H20"/>
    <mergeCell ref="H21:H26"/>
    <mergeCell ref="H28:H33"/>
    <mergeCell ref="H34:H35"/>
    <mergeCell ref="I8:I12"/>
    <mergeCell ref="I13:I20"/>
  </mergeCells>
  <pageMargins left="0.0784722222222222" right="0.156944444444444"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ZCB</cp:lastModifiedBy>
  <dcterms:created xsi:type="dcterms:W3CDTF">2020-03-24T09:13:00Z</dcterms:created>
  <dcterms:modified xsi:type="dcterms:W3CDTF">2024-04-22T11:02:40Z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KSOReadingLayout">
    <vt:bool>true</vt:bool>
  </property>
  <property fmtid="{D5CDD505-2E9C-101B-9397-08002B2CF9AE}" pid="4" name="ICV">
    <vt:lpwstr>1F0DFE1A6F8F4C458EC50248B301BA7C</vt:lpwstr>
  </property>
</Properties>
</file>