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 sheetId="2" r:id="rId1"/>
  </sheets>
  <definedNames>
    <definedName name="_xlnm._FilterDatabase" localSheetId="0" hidden="1">sheet!$A$3:$H$3</definedName>
  </definedNames>
  <calcPr calcId="144525"/>
</workbook>
</file>

<file path=xl/sharedStrings.xml><?xml version="1.0" encoding="utf-8"?>
<sst xmlns="http://schemas.openxmlformats.org/spreadsheetml/2006/main" count="208" uniqueCount="120">
  <si>
    <t>招标医用耗材目录（LGFYHC2023005）</t>
  </si>
  <si>
    <r>
      <rPr>
        <b/>
        <sz val="12"/>
        <color rgb="FFFF0000"/>
        <rFont val="宋体"/>
        <charset val="134"/>
      </rPr>
      <t xml:space="preserve">作为医疗器械管理的中标产品需在深圳医用耗材阳光交易和监管平台签订线上采购合同，中标价不可高于预算单价。
</t>
    </r>
    <r>
      <rPr>
        <b/>
        <sz val="12"/>
        <color rgb="FF0070C0"/>
        <rFont val="宋体"/>
        <charset val="134"/>
      </rPr>
      <t>如果平台价高于我院预算单价，且厂家不同意按不高于我院预算单价在平台签订合同的，请不要投标。</t>
    </r>
  </si>
  <si>
    <t>序号</t>
  </si>
  <si>
    <t>使用科室</t>
  </si>
  <si>
    <t>项目名称</t>
  </si>
  <si>
    <r>
      <rPr>
        <b/>
        <sz val="11"/>
        <color theme="1"/>
        <rFont val="宋体"/>
        <charset val="134"/>
      </rPr>
      <t xml:space="preserve">规格型号
</t>
    </r>
    <r>
      <rPr>
        <b/>
        <sz val="11"/>
        <color rgb="FFFF0000"/>
        <rFont val="宋体"/>
        <charset val="134"/>
      </rPr>
      <t>（参考型号，可拓展）</t>
    </r>
  </si>
  <si>
    <t>预算
单价</t>
  </si>
  <si>
    <t>预估
年用量</t>
  </si>
  <si>
    <t>单位</t>
  </si>
  <si>
    <t>支付上限
（元）</t>
  </si>
  <si>
    <r>
      <rPr>
        <b/>
        <sz val="11"/>
        <color theme="1"/>
        <rFont val="宋体"/>
        <charset val="134"/>
      </rPr>
      <t>备注</t>
    </r>
    <r>
      <rPr>
        <b/>
        <sz val="11"/>
        <color rgb="FFFF0000"/>
        <rFont val="宋体"/>
        <charset val="134"/>
      </rPr>
      <t>（如不响应将废标）</t>
    </r>
  </si>
  <si>
    <t>检验科</t>
  </si>
  <si>
    <t>生长激素测定试剂盒（化学发光法）</t>
  </si>
  <si>
    <t>100人份/盒</t>
  </si>
  <si>
    <t>人份</t>
  </si>
  <si>
    <t>匹配亚辉龙全自动化学发光仪</t>
  </si>
  <si>
    <t>血小板聚集功能(二磷酸腺苷)检测试剂盒(比浊法)</t>
  </si>
  <si>
    <t>0.625 mL×3</t>
  </si>
  <si>
    <t>盒</t>
  </si>
  <si>
    <r>
      <rPr>
        <sz val="12"/>
        <color theme="1"/>
        <rFont val="黑体"/>
        <charset val="134"/>
      </rPr>
      <t>★</t>
    </r>
    <r>
      <rPr>
        <sz val="12"/>
        <color theme="1"/>
        <rFont val="宋体"/>
        <charset val="134"/>
      </rPr>
      <t>中标供应商免费提供全自动凝血分析仪的维修保养服务</t>
    </r>
  </si>
  <si>
    <t>血小板聚集功能(花生四烯酸)检测试剂盒(比浊法)</t>
  </si>
  <si>
    <t>血小板聚集功能（胶原）检测试剂盒（比浊法）</t>
  </si>
  <si>
    <t>胶原蛋白试剂（R）:
0.625ml×3
胶原蛋稀释液（D）:
12ml×3</t>
  </si>
  <si>
    <t>血小板聚集功能(瑞斯托霉素)检测试剂盒(比浊法)</t>
  </si>
  <si>
    <t>血小板聚集功能(肾上腺)检测试剂盒(比浊法)</t>
  </si>
  <si>
    <t>磁棒搅拌样杯</t>
  </si>
  <si>
    <t>144个/盒</t>
  </si>
  <si>
    <t>个</t>
  </si>
  <si>
    <t>全自动凝血分析仪</t>
  </si>
  <si>
    <t>——</t>
  </si>
  <si>
    <t>台</t>
  </si>
  <si>
    <t>尿N-乙酰-β-D氨基葡萄糖苷酶检测试剂盒</t>
  </si>
  <si>
    <t>200T/盒</t>
  </si>
  <si>
    <t>★中标供应商免费提供全自动特定蛋白分析仪的维修保养服务，需提供该项目所需的质控品等产品，保证实验质量。设备检测速度≥400测试/小时</t>
  </si>
  <si>
    <t>糖化白蛋白检测试剂盒</t>
  </si>
  <si>
    <t>免疫球蛋白G检测试剂盒（免疫比浊法）</t>
  </si>
  <si>
    <t>免疫球蛋白A检测试剂盒（免疫比浊法）</t>
  </si>
  <si>
    <t>免疫球蛋白M检测试剂盒（免疫比浊法）</t>
  </si>
  <si>
    <t>补体C3检测试剂盒（免疫比浊法）</t>
  </si>
  <si>
    <t>补体C4检测试剂盒（免疫比浊法）</t>
  </si>
  <si>
    <t>全自动特定蛋白分析仪</t>
  </si>
  <si>
    <t>B族链球菌显色培养基</t>
  </si>
  <si>
    <t>50支/盒</t>
  </si>
  <si>
    <t>支</t>
  </si>
  <si>
    <t>病理科</t>
  </si>
  <si>
    <t>宫颈DNA倍体检测试剂</t>
  </si>
  <si>
    <t>★中标供应商免费提供DNA倍体扫描仪的维修保养服务</t>
  </si>
  <si>
    <t>DNA倍体扫描仪</t>
  </si>
  <si>
    <t>医学遗传与产前诊断科</t>
  </si>
  <si>
    <t>射频消融针</t>
  </si>
  <si>
    <t>21-863271、21-883271</t>
  </si>
  <si>
    <t>根</t>
  </si>
  <si>
    <t>中心实验室</t>
  </si>
  <si>
    <t>0.1-10ul滤芯吸嘴，无色，带刻度，袋装</t>
  </si>
  <si>
    <t>GB040011</t>
  </si>
  <si>
    <t>1-200ul滤芯吸嘴，黄色，带刻度，袋装</t>
  </si>
  <si>
    <t>KG5011</t>
  </si>
  <si>
    <t>100-1000ul滤芯吸嘴，蓝色，带刻度，袋装</t>
  </si>
  <si>
    <t>KG5212</t>
  </si>
  <si>
    <t>1-20UL滤芯吸嘴，黄色，袋装</t>
  </si>
  <si>
    <t>KG5313</t>
  </si>
  <si>
    <t>适配多种单通道、多通道移液器品牌</t>
  </si>
  <si>
    <t>1-200ul不带滤芯吸嘴，盒装灭菌</t>
  </si>
  <si>
    <t>/</t>
  </si>
  <si>
    <t>0.1-10ul不带滤芯吸嘴，袋装</t>
  </si>
  <si>
    <t>1000ul不带滤芯吸嘴，袋装</t>
  </si>
  <si>
    <t>0.5ml离心管</t>
  </si>
  <si>
    <t>2ml离心管</t>
  </si>
  <si>
    <t>5ml离心管</t>
  </si>
  <si>
    <t>5ml 非灭菌</t>
  </si>
  <si>
    <t>5ml 灭菌</t>
  </si>
  <si>
    <t>50孔试管架</t>
  </si>
  <si>
    <t>冻存盒</t>
  </si>
  <si>
    <t>1ml巴氏吸管</t>
  </si>
  <si>
    <t>袋装</t>
  </si>
  <si>
    <t>3ml巴氏吸管</t>
  </si>
  <si>
    <t>3ml巴氏吸管(灭菌)</t>
  </si>
  <si>
    <t>独立包装</t>
  </si>
  <si>
    <t>试剂瓶</t>
  </si>
  <si>
    <t>磨砂瓶口白色与棕色1L</t>
  </si>
  <si>
    <t>500ml</t>
  </si>
  <si>
    <t>250ml</t>
  </si>
  <si>
    <t>100ml</t>
  </si>
  <si>
    <t>烧杯</t>
  </si>
  <si>
    <t>1000ml</t>
  </si>
  <si>
    <t>500ml,300ml，100ml</t>
  </si>
  <si>
    <t>三角烧瓶</t>
  </si>
  <si>
    <t>1000ml、500ml、250ml、100ml</t>
  </si>
  <si>
    <t>定氮烧瓶</t>
  </si>
  <si>
    <t>1L</t>
  </si>
  <si>
    <t>量筒</t>
  </si>
  <si>
    <t>洗瓶刷</t>
  </si>
  <si>
    <t>大、中、小</t>
  </si>
  <si>
    <t>磁子（搅拌子）</t>
  </si>
  <si>
    <t>各规格</t>
  </si>
  <si>
    <t>96孔板</t>
  </si>
  <si>
    <t>滤纸</t>
  </si>
  <si>
    <t>≥A3、印迹级厚滤纸</t>
  </si>
  <si>
    <t>张</t>
  </si>
  <si>
    <t>1.5ml无色带刻度离心管</t>
  </si>
  <si>
    <t>MCT-150-C</t>
  </si>
  <si>
    <t>15ML锥形离心管</t>
  </si>
  <si>
    <t>KG2211W</t>
  </si>
  <si>
    <t>50ML锥形离心管</t>
  </si>
  <si>
    <t>KG2611</t>
  </si>
  <si>
    <t>5ml移液管</t>
  </si>
  <si>
    <t>KG2811</t>
  </si>
  <si>
    <t>10ml移液管</t>
  </si>
  <si>
    <t>KG1431</t>
  </si>
  <si>
    <t>10ul盒装滤芯长吸头</t>
  </si>
  <si>
    <t>KG1441</t>
  </si>
  <si>
    <t>全院</t>
  </si>
  <si>
    <t>一次性使用薄膜手套</t>
  </si>
  <si>
    <t>只</t>
  </si>
  <si>
    <t>一次性使用橡胶检查手套（灭菌）</t>
  </si>
  <si>
    <t>一双装，灭菌无粉</t>
  </si>
  <si>
    <t>副</t>
  </si>
  <si>
    <t>单只装，无粉麻面</t>
  </si>
  <si>
    <t>一次性使用灭菌橡胶外科手套</t>
  </si>
  <si>
    <t>一双装，无粉麻面</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</si>
</sst>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31">
    <font>
      <sz val="11"/>
      <color theme="1"/>
      <name val="宋体"/>
      <charset val="134"/>
      <scheme val="minor"/>
    </font>
    <font>
      <b/>
      <sz val="11"/>
      <color theme="1"/>
      <name val="宋体"/>
      <charset val="134"/>
      <scheme val="minor"/>
    </font>
    <font>
      <b/>
      <sz val="20"/>
      <color theme="1"/>
      <name val="宋体"/>
      <charset val="134"/>
    </font>
    <font>
      <b/>
      <sz val="12"/>
      <color rgb="FFFF0000"/>
      <name val="宋体"/>
      <charset val="134"/>
    </font>
    <font>
      <b/>
      <sz val="11"/>
      <color theme="1"/>
      <name val="宋体"/>
      <charset val="134"/>
    </font>
    <font>
      <sz val="12"/>
      <name val="宋体"/>
      <charset val="134"/>
    </font>
    <font>
      <sz val="12"/>
      <color theme="1"/>
      <name val="宋体"/>
      <charset val="134"/>
    </font>
    <font>
      <sz val="12"/>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MT"/>
      <charset val="134"/>
    </font>
    <font>
      <sz val="10"/>
      <name val="Arial"/>
      <charset val="134"/>
    </font>
    <font>
      <b/>
      <sz val="12"/>
      <color rgb="FF0070C0"/>
      <name val="宋体"/>
      <charset val="134"/>
    </font>
    <font>
      <b/>
      <sz val="11"/>
      <color rgb="FFFF000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5" fillId="0" borderId="0"/>
    <xf numFmtId="1" fontId="27" fillId="0" borderId="0"/>
    <xf numFmtId="0" fontId="0" fillId="0" borderId="0">
      <alignment vertical="center"/>
    </xf>
    <xf numFmtId="0" fontId="28" fillId="0" borderId="0" applyNumberFormat="0" applyFont="0" applyFill="0" applyBorder="0" applyAlignment="0" applyProtection="0"/>
  </cellStyleXfs>
  <cellXfs count="26">
    <xf numFmtId="0" fontId="0" fillId="0" borderId="0" xfId="0">
      <alignmen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Fill="1" applyAlignment="1">
      <alignment horizontal="center" vertical="center"/>
    </xf>
    <xf numFmtId="176" fontId="0" fillId="0" borderId="0" xfId="0" applyNumberFormat="1" applyFill="1" applyAlignment="1">
      <alignment horizontal="right" vertical="center"/>
    </xf>
    <xf numFmtId="0" fontId="0" fillId="0" borderId="0" xfId="0"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xf>
    <xf numFmtId="176" fontId="3" fillId="0" borderId="0" xfId="0" applyNumberFormat="1" applyFont="1" applyAlignment="1">
      <alignment horizontal="right" vertical="center"/>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76" fontId="4" fillId="0" borderId="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76" fontId="6" fillId="0" borderId="1" xfId="0" applyNumberFormat="1" applyFont="1" applyFill="1" applyBorder="1" applyAlignment="1">
      <alignment horizontal="right" vertical="center" wrapText="1"/>
    </xf>
    <xf numFmtId="0" fontId="5" fillId="0" borderId="1" xfId="0" applyNumberFormat="1" applyFont="1" applyFill="1" applyBorder="1" applyAlignment="1" applyProtection="1">
      <alignment horizontal="center" vertical="center" wrapText="1"/>
    </xf>
    <xf numFmtId="0" fontId="2" fillId="0" borderId="0" xfId="0" applyFont="1" applyAlignment="1">
      <alignment horizontal="left" vertical="center"/>
    </xf>
    <xf numFmtId="0" fontId="4" fillId="0" borderId="2" xfId="0" applyFont="1" applyFill="1" applyBorder="1" applyAlignment="1">
      <alignment horizontal="center" vertical="center" wrapText="1"/>
    </xf>
    <xf numFmtId="0" fontId="6" fillId="0" borderId="1" xfId="0" applyNumberFormat="1" applyFont="1" applyBorder="1" applyAlignment="1">
      <alignment horizontal="left" vertical="center" wrapText="1"/>
    </xf>
    <xf numFmtId="177" fontId="7" fillId="0" borderId="1" xfId="0" applyNumberFormat="1" applyFont="1" applyFill="1" applyBorder="1" applyAlignment="1">
      <alignment horizontal="left" vertical="center" wrapText="1"/>
    </xf>
    <xf numFmtId="177" fontId="6" fillId="0" borderId="1" xfId="0" applyNumberFormat="1" applyFont="1" applyFill="1" applyBorder="1" applyAlignment="1">
      <alignment horizontal="left" vertical="center" wrapText="1"/>
    </xf>
    <xf numFmtId="0" fontId="6" fillId="0" borderId="1" xfId="0" applyFont="1" applyBorder="1" applyAlignment="1">
      <alignment horizontal="left"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Normal_2008 Price List" xfId="50"/>
    <cellStyle name="常规 2 12" xfId="51"/>
    <cellStyle name="常规 2" xf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4"/>
  <sheetViews>
    <sheetView tabSelected="1" workbookViewId="0">
      <pane ySplit="3" topLeftCell="A22" activePane="bottomLeft" state="frozen"/>
      <selection/>
      <selection pane="bottomLeft" activeCell="C12" sqref="$A12:$XFD15"/>
    </sheetView>
  </sheetViews>
  <sheetFormatPr defaultColWidth="9" defaultRowHeight="13.5"/>
  <cols>
    <col min="1" max="1" width="5.375" style="3" customWidth="1"/>
    <col min="2" max="2" width="13.625" style="3" customWidth="1"/>
    <col min="3" max="3" width="49.375" style="3" customWidth="1"/>
    <col min="4" max="4" width="26.125" style="4" customWidth="1"/>
    <col min="5" max="7" width="8.5" style="3" customWidth="1"/>
    <col min="8" max="8" width="12.625" style="5" customWidth="1"/>
    <col min="9" max="9" width="46.375" style="6" customWidth="1"/>
  </cols>
  <sheetData>
    <row r="1" ht="33" customHeight="1" spans="1:9">
      <c r="A1" s="7" t="s">
        <v>0</v>
      </c>
      <c r="B1" s="7"/>
      <c r="C1" s="7"/>
      <c r="D1" s="7"/>
      <c r="E1" s="7"/>
      <c r="F1" s="7"/>
      <c r="G1" s="7"/>
      <c r="H1" s="8"/>
      <c r="I1" s="20"/>
    </row>
    <row r="2" customFormat="1" ht="48" customHeight="1" spans="1:9">
      <c r="A2" s="9" t="s">
        <v>1</v>
      </c>
      <c r="B2" s="10"/>
      <c r="C2" s="10"/>
      <c r="D2" s="10"/>
      <c r="E2" s="10"/>
      <c r="F2" s="10"/>
      <c r="G2" s="10"/>
      <c r="H2" s="11"/>
      <c r="I2" s="10"/>
    </row>
    <row r="3" s="1" customFormat="1" ht="36" customHeight="1" spans="1:9">
      <c r="A3" s="12" t="s">
        <v>2</v>
      </c>
      <c r="B3" s="12" t="s">
        <v>3</v>
      </c>
      <c r="C3" s="12" t="s">
        <v>4</v>
      </c>
      <c r="D3" s="13" t="s">
        <v>5</v>
      </c>
      <c r="E3" s="14" t="s">
        <v>6</v>
      </c>
      <c r="F3" s="14" t="s">
        <v>7</v>
      </c>
      <c r="G3" s="12" t="s">
        <v>8</v>
      </c>
      <c r="H3" s="15" t="s">
        <v>9</v>
      </c>
      <c r="I3" s="21" t="s">
        <v>10</v>
      </c>
    </row>
    <row r="4" s="2" customFormat="1" ht="25" customHeight="1" spans="1:9">
      <c r="A4" s="16">
        <v>1</v>
      </c>
      <c r="B4" s="16" t="s">
        <v>11</v>
      </c>
      <c r="C4" s="17" t="s">
        <v>12</v>
      </c>
      <c r="D4" s="16" t="s">
        <v>13</v>
      </c>
      <c r="E4" s="17">
        <v>20.8</v>
      </c>
      <c r="F4" s="17">
        <v>4000</v>
      </c>
      <c r="G4" s="17" t="s">
        <v>14</v>
      </c>
      <c r="H4" s="18">
        <v>143520</v>
      </c>
      <c r="I4" s="22" t="s">
        <v>15</v>
      </c>
    </row>
    <row r="5" s="2" customFormat="1" ht="25" customHeight="1" spans="1:9">
      <c r="A5" s="16">
        <v>2</v>
      </c>
      <c r="B5" s="16" t="s">
        <v>11</v>
      </c>
      <c r="C5" s="17" t="s">
        <v>16</v>
      </c>
      <c r="D5" s="16" t="s">
        <v>17</v>
      </c>
      <c r="E5" s="17">
        <v>2640</v>
      </c>
      <c r="F5" s="17">
        <v>10</v>
      </c>
      <c r="G5" s="17" t="s">
        <v>18</v>
      </c>
      <c r="H5" s="18">
        <v>339790</v>
      </c>
      <c r="I5" s="23" t="s">
        <v>19</v>
      </c>
    </row>
    <row r="6" s="2" customFormat="1" ht="25" customHeight="1" spans="1:9">
      <c r="A6" s="16"/>
      <c r="B6" s="16"/>
      <c r="C6" s="17" t="s">
        <v>20</v>
      </c>
      <c r="D6" s="16" t="s">
        <v>17</v>
      </c>
      <c r="E6" s="17">
        <v>680</v>
      </c>
      <c r="F6" s="17">
        <v>20</v>
      </c>
      <c r="G6" s="17" t="s">
        <v>18</v>
      </c>
      <c r="H6" s="18"/>
      <c r="I6" s="24"/>
    </row>
    <row r="7" s="2" customFormat="1" ht="25" customHeight="1" spans="1:9">
      <c r="A7" s="16"/>
      <c r="B7" s="16"/>
      <c r="C7" s="17" t="s">
        <v>21</v>
      </c>
      <c r="D7" s="16" t="s">
        <v>22</v>
      </c>
      <c r="E7" s="17">
        <v>6720</v>
      </c>
      <c r="F7" s="17">
        <v>5</v>
      </c>
      <c r="G7" s="17" t="s">
        <v>18</v>
      </c>
      <c r="H7" s="18"/>
      <c r="I7" s="24"/>
    </row>
    <row r="8" s="2" customFormat="1" ht="25" customHeight="1" spans="1:9">
      <c r="A8" s="16"/>
      <c r="B8" s="16"/>
      <c r="C8" s="17" t="s">
        <v>23</v>
      </c>
      <c r="D8" s="16" t="s">
        <v>17</v>
      </c>
      <c r="E8" s="17">
        <v>2640</v>
      </c>
      <c r="F8" s="17">
        <v>15</v>
      </c>
      <c r="G8" s="17" t="s">
        <v>18</v>
      </c>
      <c r="H8" s="18"/>
      <c r="I8" s="24"/>
    </row>
    <row r="9" s="2" customFormat="1" ht="25" customHeight="1" spans="1:9">
      <c r="A9" s="16"/>
      <c r="B9" s="16"/>
      <c r="C9" s="17" t="s">
        <v>24</v>
      </c>
      <c r="D9" s="16" t="s">
        <v>17</v>
      </c>
      <c r="E9" s="17">
        <v>8000</v>
      </c>
      <c r="F9" s="17">
        <v>5</v>
      </c>
      <c r="G9" s="17" t="s">
        <v>18</v>
      </c>
      <c r="H9" s="18"/>
      <c r="I9" s="24"/>
    </row>
    <row r="10" s="2" customFormat="1" ht="25" customHeight="1" spans="1:9">
      <c r="A10" s="16"/>
      <c r="B10" s="16"/>
      <c r="C10" s="17" t="s">
        <v>25</v>
      </c>
      <c r="D10" s="16" t="s">
        <v>26</v>
      </c>
      <c r="E10" s="17">
        <v>15</v>
      </c>
      <c r="F10" s="17">
        <f>20*144</f>
        <v>2880</v>
      </c>
      <c r="G10" s="17" t="s">
        <v>27</v>
      </c>
      <c r="H10" s="18"/>
      <c r="I10" s="24"/>
    </row>
    <row r="11" s="2" customFormat="1" ht="25" customHeight="1" spans="1:9">
      <c r="A11" s="16"/>
      <c r="B11" s="16"/>
      <c r="C11" s="17" t="s">
        <v>28</v>
      </c>
      <c r="D11" s="16" t="s">
        <v>29</v>
      </c>
      <c r="E11" s="16">
        <v>1000</v>
      </c>
      <c r="F11" s="16">
        <v>1</v>
      </c>
      <c r="G11" s="16" t="s">
        <v>30</v>
      </c>
      <c r="H11" s="18"/>
      <c r="I11" s="24"/>
    </row>
    <row r="12" s="2" customFormat="1" ht="25" customHeight="1" spans="1:9">
      <c r="A12" s="16">
        <v>5</v>
      </c>
      <c r="B12" s="16" t="s">
        <v>11</v>
      </c>
      <c r="C12" s="17" t="s">
        <v>31</v>
      </c>
      <c r="D12" s="17" t="s">
        <v>32</v>
      </c>
      <c r="E12" s="16">
        <f>800/200</f>
        <v>4</v>
      </c>
      <c r="F12" s="16">
        <f t="shared" ref="F12:F18" si="0">18*200</f>
        <v>3600</v>
      </c>
      <c r="G12" s="16" t="s">
        <v>14</v>
      </c>
      <c r="H12" s="18">
        <v>336340</v>
      </c>
      <c r="I12" s="22" t="s">
        <v>33</v>
      </c>
    </row>
    <row r="13" s="2" customFormat="1" ht="25" customHeight="1" spans="1:9">
      <c r="A13" s="16"/>
      <c r="B13" s="16"/>
      <c r="C13" s="17" t="s">
        <v>34</v>
      </c>
      <c r="D13" s="17" t="s">
        <v>32</v>
      </c>
      <c r="E13" s="16">
        <f>4000/200</f>
        <v>20</v>
      </c>
      <c r="F13" s="16">
        <f t="shared" si="0"/>
        <v>3600</v>
      </c>
      <c r="G13" s="16" t="s">
        <v>14</v>
      </c>
      <c r="H13" s="18"/>
      <c r="I13" s="22"/>
    </row>
    <row r="14" s="2" customFormat="1" ht="25" customHeight="1" spans="1:9">
      <c r="A14" s="16"/>
      <c r="B14" s="16"/>
      <c r="C14" s="17" t="s">
        <v>35</v>
      </c>
      <c r="D14" s="17" t="s">
        <v>32</v>
      </c>
      <c r="E14" s="16">
        <f t="shared" ref="E14:E18" si="1">1200/200</f>
        <v>6</v>
      </c>
      <c r="F14" s="16">
        <f t="shared" si="0"/>
        <v>3600</v>
      </c>
      <c r="G14" s="16" t="s">
        <v>14</v>
      </c>
      <c r="H14" s="18"/>
      <c r="I14" s="22"/>
    </row>
    <row r="15" s="2" customFormat="1" ht="25" customHeight="1" spans="1:9">
      <c r="A15" s="16"/>
      <c r="B15" s="16"/>
      <c r="C15" s="17" t="s">
        <v>36</v>
      </c>
      <c r="D15" s="17" t="s">
        <v>32</v>
      </c>
      <c r="E15" s="16">
        <f t="shared" si="1"/>
        <v>6</v>
      </c>
      <c r="F15" s="16">
        <f t="shared" si="0"/>
        <v>3600</v>
      </c>
      <c r="G15" s="16" t="s">
        <v>14</v>
      </c>
      <c r="H15" s="18"/>
      <c r="I15" s="22"/>
    </row>
    <row r="16" s="2" customFormat="1" ht="25" customHeight="1" spans="1:9">
      <c r="A16" s="16"/>
      <c r="B16" s="16"/>
      <c r="C16" s="17" t="s">
        <v>37</v>
      </c>
      <c r="D16" s="17" t="s">
        <v>32</v>
      </c>
      <c r="E16" s="16">
        <f t="shared" si="1"/>
        <v>6</v>
      </c>
      <c r="F16" s="16">
        <f t="shared" si="0"/>
        <v>3600</v>
      </c>
      <c r="G16" s="16" t="s">
        <v>14</v>
      </c>
      <c r="H16" s="18"/>
      <c r="I16" s="22"/>
    </row>
    <row r="17" s="2" customFormat="1" ht="25" customHeight="1" spans="1:9">
      <c r="A17" s="16"/>
      <c r="B17" s="16"/>
      <c r="C17" s="17" t="s">
        <v>38</v>
      </c>
      <c r="D17" s="17" t="s">
        <v>32</v>
      </c>
      <c r="E17" s="16">
        <f t="shared" si="1"/>
        <v>6</v>
      </c>
      <c r="F17" s="16">
        <f t="shared" si="0"/>
        <v>3600</v>
      </c>
      <c r="G17" s="16" t="s">
        <v>14</v>
      </c>
      <c r="H17" s="18"/>
      <c r="I17" s="22"/>
    </row>
    <row r="18" s="2" customFormat="1" ht="25" customHeight="1" spans="1:9">
      <c r="A18" s="16"/>
      <c r="B18" s="16"/>
      <c r="C18" s="17" t="s">
        <v>39</v>
      </c>
      <c r="D18" s="17" t="s">
        <v>32</v>
      </c>
      <c r="E18" s="16">
        <f t="shared" si="1"/>
        <v>6</v>
      </c>
      <c r="F18" s="16">
        <f t="shared" si="0"/>
        <v>3600</v>
      </c>
      <c r="G18" s="16" t="s">
        <v>14</v>
      </c>
      <c r="H18" s="18"/>
      <c r="I18" s="22"/>
    </row>
    <row r="19" s="2" customFormat="1" ht="25" customHeight="1" spans="1:9">
      <c r="A19" s="16"/>
      <c r="B19" s="16"/>
      <c r="C19" s="17" t="s">
        <v>40</v>
      </c>
      <c r="D19" s="16" t="s">
        <v>29</v>
      </c>
      <c r="E19" s="16">
        <v>1000</v>
      </c>
      <c r="F19" s="16">
        <v>1</v>
      </c>
      <c r="G19" s="16" t="s">
        <v>30</v>
      </c>
      <c r="H19" s="18"/>
      <c r="I19" s="22"/>
    </row>
    <row r="20" s="2" customFormat="1" ht="25" customHeight="1" spans="1:9">
      <c r="A20" s="16">
        <v>6</v>
      </c>
      <c r="B20" s="16" t="s">
        <v>11</v>
      </c>
      <c r="C20" s="17" t="s">
        <v>41</v>
      </c>
      <c r="D20" s="16" t="s">
        <v>42</v>
      </c>
      <c r="E20" s="17">
        <v>26</v>
      </c>
      <c r="F20" s="17">
        <f>50*72</f>
        <v>3600</v>
      </c>
      <c r="G20" s="17" t="s">
        <v>43</v>
      </c>
      <c r="H20" s="18">
        <v>161460</v>
      </c>
      <c r="I20" s="22"/>
    </row>
    <row r="21" s="2" customFormat="1" ht="25" customHeight="1" spans="1:9">
      <c r="A21" s="16">
        <v>7</v>
      </c>
      <c r="B21" s="16" t="s">
        <v>44</v>
      </c>
      <c r="C21" s="17" t="s">
        <v>45</v>
      </c>
      <c r="D21" s="16" t="s">
        <v>14</v>
      </c>
      <c r="E21" s="17">
        <v>70</v>
      </c>
      <c r="F21" s="16">
        <v>6000</v>
      </c>
      <c r="G21" s="16" t="s">
        <v>14</v>
      </c>
      <c r="H21" s="18">
        <v>725500</v>
      </c>
      <c r="I21" s="22" t="s">
        <v>46</v>
      </c>
    </row>
    <row r="22" s="2" customFormat="1" ht="25" customHeight="1" spans="1:9">
      <c r="A22" s="16"/>
      <c r="B22" s="16"/>
      <c r="C22" s="17" t="s">
        <v>47</v>
      </c>
      <c r="D22" s="16" t="s">
        <v>29</v>
      </c>
      <c r="E22" s="16">
        <v>1000</v>
      </c>
      <c r="F22" s="16">
        <v>1</v>
      </c>
      <c r="G22" s="16" t="s">
        <v>30</v>
      </c>
      <c r="H22" s="18"/>
      <c r="I22" s="22"/>
    </row>
    <row r="23" s="2" customFormat="1" ht="25" customHeight="1" spans="1:9">
      <c r="A23" s="16">
        <v>8</v>
      </c>
      <c r="B23" s="16" t="s">
        <v>48</v>
      </c>
      <c r="C23" s="17" t="s">
        <v>49</v>
      </c>
      <c r="D23" s="16" t="s">
        <v>50</v>
      </c>
      <c r="E23" s="17">
        <v>11800</v>
      </c>
      <c r="F23" s="16">
        <v>5</v>
      </c>
      <c r="G23" s="16" t="s">
        <v>51</v>
      </c>
      <c r="H23" s="18">
        <v>101775</v>
      </c>
      <c r="I23" s="22"/>
    </row>
    <row r="24" s="2" customFormat="1" ht="25" customHeight="1" spans="1:9">
      <c r="A24" s="19">
        <v>9</v>
      </c>
      <c r="B24" s="19" t="s">
        <v>52</v>
      </c>
      <c r="C24" s="19" t="s">
        <v>53</v>
      </c>
      <c r="D24" s="19" t="s">
        <v>54</v>
      </c>
      <c r="E24" s="19">
        <v>0.16</v>
      </c>
      <c r="F24" s="19">
        <v>0</v>
      </c>
      <c r="G24" s="19" t="s">
        <v>43</v>
      </c>
      <c r="H24" s="18">
        <v>107726</v>
      </c>
      <c r="I24" s="22"/>
    </row>
    <row r="25" s="2" customFormat="1" ht="25" customHeight="1" spans="1:9">
      <c r="A25" s="19"/>
      <c r="B25" s="19"/>
      <c r="C25" s="19" t="s">
        <v>55</v>
      </c>
      <c r="D25" s="19" t="s">
        <v>56</v>
      </c>
      <c r="E25" s="19">
        <v>0.16</v>
      </c>
      <c r="F25" s="19">
        <v>0</v>
      </c>
      <c r="G25" s="19" t="s">
        <v>43</v>
      </c>
      <c r="H25" s="18"/>
      <c r="I25" s="22"/>
    </row>
    <row r="26" s="2" customFormat="1" ht="25" customHeight="1" spans="1:9">
      <c r="A26" s="19"/>
      <c r="B26" s="19"/>
      <c r="C26" s="19" t="s">
        <v>57</v>
      </c>
      <c r="D26" s="19" t="s">
        <v>58</v>
      </c>
      <c r="E26" s="19">
        <v>0.21</v>
      </c>
      <c r="F26" s="17">
        <v>0</v>
      </c>
      <c r="G26" s="19" t="s">
        <v>43</v>
      </c>
      <c r="H26" s="18"/>
      <c r="I26" s="22"/>
    </row>
    <row r="27" s="2" customFormat="1" ht="25" customHeight="1" spans="1:9">
      <c r="A27" s="19"/>
      <c r="B27" s="19"/>
      <c r="C27" s="19" t="s">
        <v>59</v>
      </c>
      <c r="D27" s="19" t="s">
        <v>60</v>
      </c>
      <c r="E27" s="19">
        <v>0.16</v>
      </c>
      <c r="F27" s="17">
        <v>2000</v>
      </c>
      <c r="G27" s="19" t="s">
        <v>43</v>
      </c>
      <c r="H27" s="18"/>
      <c r="I27" s="22" t="s">
        <v>61</v>
      </c>
    </row>
    <row r="28" s="2" customFormat="1" ht="25" customHeight="1" spans="1:9">
      <c r="A28" s="19"/>
      <c r="B28" s="19"/>
      <c r="C28" s="19" t="s">
        <v>62</v>
      </c>
      <c r="D28" s="19" t="s">
        <v>63</v>
      </c>
      <c r="E28" s="19">
        <v>0.16</v>
      </c>
      <c r="F28" s="17">
        <f>10*96*50</f>
        <v>48000</v>
      </c>
      <c r="G28" s="19" t="s">
        <v>43</v>
      </c>
      <c r="H28" s="18"/>
      <c r="I28" s="22" t="s">
        <v>61</v>
      </c>
    </row>
    <row r="29" s="2" customFormat="1" ht="25" customHeight="1" spans="1:9">
      <c r="A29" s="19"/>
      <c r="B29" s="19"/>
      <c r="C29" s="19" t="s">
        <v>64</v>
      </c>
      <c r="D29" s="19" t="s">
        <v>63</v>
      </c>
      <c r="E29" s="19">
        <v>0.1</v>
      </c>
      <c r="F29" s="17">
        <v>0</v>
      </c>
      <c r="G29" s="19" t="s">
        <v>43</v>
      </c>
      <c r="H29" s="18"/>
      <c r="I29" s="22"/>
    </row>
    <row r="30" s="2" customFormat="1" ht="25" customHeight="1" spans="1:9">
      <c r="A30" s="19"/>
      <c r="B30" s="19"/>
      <c r="C30" s="19" t="s">
        <v>65</v>
      </c>
      <c r="D30" s="19" t="s">
        <v>63</v>
      </c>
      <c r="E30" s="19">
        <v>0.1</v>
      </c>
      <c r="F30" s="17">
        <v>0</v>
      </c>
      <c r="G30" s="19" t="s">
        <v>43</v>
      </c>
      <c r="H30" s="18"/>
      <c r="I30" s="22"/>
    </row>
    <row r="31" s="2" customFormat="1" ht="25" customHeight="1" spans="1:9">
      <c r="A31" s="19"/>
      <c r="B31" s="19"/>
      <c r="C31" s="19" t="s">
        <v>66</v>
      </c>
      <c r="D31" s="19" t="s">
        <v>63</v>
      </c>
      <c r="E31" s="19">
        <v>0.03</v>
      </c>
      <c r="F31" s="17">
        <v>0</v>
      </c>
      <c r="G31" s="19" t="s">
        <v>27</v>
      </c>
      <c r="H31" s="18"/>
      <c r="I31" s="22"/>
    </row>
    <row r="32" s="2" customFormat="1" ht="25" customHeight="1" spans="1:9">
      <c r="A32" s="19"/>
      <c r="B32" s="19"/>
      <c r="C32" s="19" t="s">
        <v>67</v>
      </c>
      <c r="D32" s="19" t="s">
        <v>63</v>
      </c>
      <c r="E32" s="19">
        <v>0.04</v>
      </c>
      <c r="F32" s="17">
        <v>0</v>
      </c>
      <c r="G32" s="19" t="s">
        <v>27</v>
      </c>
      <c r="H32" s="18"/>
      <c r="I32" s="22"/>
    </row>
    <row r="33" s="2" customFormat="1" ht="25" customHeight="1" spans="1:9">
      <c r="A33" s="19"/>
      <c r="B33" s="19"/>
      <c r="C33" s="19" t="s">
        <v>68</v>
      </c>
      <c r="D33" s="19" t="s">
        <v>69</v>
      </c>
      <c r="E33" s="19">
        <v>1.2</v>
      </c>
      <c r="F33" s="17">
        <v>0</v>
      </c>
      <c r="G33" s="19" t="s">
        <v>27</v>
      </c>
      <c r="H33" s="18"/>
      <c r="I33" s="22"/>
    </row>
    <row r="34" s="2" customFormat="1" ht="25" customHeight="1" spans="1:9">
      <c r="A34" s="19"/>
      <c r="B34" s="19"/>
      <c r="C34" s="19" t="s">
        <v>68</v>
      </c>
      <c r="D34" s="19" t="s">
        <v>70</v>
      </c>
      <c r="E34" s="19">
        <v>1.2</v>
      </c>
      <c r="F34" s="17">
        <v>0</v>
      </c>
      <c r="G34" s="19" t="s">
        <v>27</v>
      </c>
      <c r="H34" s="18"/>
      <c r="I34" s="22"/>
    </row>
    <row r="35" s="2" customFormat="1" ht="25" customHeight="1" spans="1:9">
      <c r="A35" s="19"/>
      <c r="B35" s="19"/>
      <c r="C35" s="19" t="s">
        <v>71</v>
      </c>
      <c r="D35" s="19" t="s">
        <v>63</v>
      </c>
      <c r="E35" s="19">
        <v>25</v>
      </c>
      <c r="F35" s="17">
        <v>0</v>
      </c>
      <c r="G35" s="19" t="s">
        <v>27</v>
      </c>
      <c r="H35" s="18"/>
      <c r="I35" s="22"/>
    </row>
    <row r="36" s="2" customFormat="1" ht="25" customHeight="1" spans="1:9">
      <c r="A36" s="19"/>
      <c r="B36" s="19"/>
      <c r="C36" s="19" t="s">
        <v>72</v>
      </c>
      <c r="D36" s="19" t="s">
        <v>63</v>
      </c>
      <c r="E36" s="19">
        <v>9</v>
      </c>
      <c r="F36" s="17">
        <v>1000</v>
      </c>
      <c r="G36" s="19" t="s">
        <v>27</v>
      </c>
      <c r="H36" s="18"/>
      <c r="I36" s="22"/>
    </row>
    <row r="37" s="2" customFormat="1" ht="25" customHeight="1" spans="1:9">
      <c r="A37" s="19"/>
      <c r="B37" s="19"/>
      <c r="C37" s="19" t="s">
        <v>73</v>
      </c>
      <c r="D37" s="19" t="s">
        <v>74</v>
      </c>
      <c r="E37" s="19">
        <v>0.15</v>
      </c>
      <c r="F37" s="17">
        <v>35000</v>
      </c>
      <c r="G37" s="19" t="s">
        <v>27</v>
      </c>
      <c r="H37" s="18"/>
      <c r="I37" s="22"/>
    </row>
    <row r="38" s="2" customFormat="1" ht="25" customHeight="1" spans="1:9">
      <c r="A38" s="19"/>
      <c r="B38" s="19"/>
      <c r="C38" s="19" t="s">
        <v>75</v>
      </c>
      <c r="D38" s="19" t="s">
        <v>74</v>
      </c>
      <c r="E38" s="19">
        <v>0.15</v>
      </c>
      <c r="F38" s="17">
        <v>3000</v>
      </c>
      <c r="G38" s="19" t="s">
        <v>27</v>
      </c>
      <c r="H38" s="18"/>
      <c r="I38" s="22"/>
    </row>
    <row r="39" s="2" customFormat="1" ht="25" customHeight="1" spans="1:9">
      <c r="A39" s="19"/>
      <c r="B39" s="19"/>
      <c r="C39" s="19" t="s">
        <v>76</v>
      </c>
      <c r="D39" s="19" t="s">
        <v>77</v>
      </c>
      <c r="E39" s="19">
        <v>0.45</v>
      </c>
      <c r="F39" s="17">
        <v>2000</v>
      </c>
      <c r="G39" s="19" t="s">
        <v>27</v>
      </c>
      <c r="H39" s="18"/>
      <c r="I39" s="22"/>
    </row>
    <row r="40" s="2" customFormat="1" ht="25" customHeight="1" spans="1:9">
      <c r="A40" s="19"/>
      <c r="B40" s="19"/>
      <c r="C40" s="19" t="s">
        <v>78</v>
      </c>
      <c r="D40" s="19" t="s">
        <v>79</v>
      </c>
      <c r="E40" s="17">
        <v>18</v>
      </c>
      <c r="F40" s="17">
        <v>0</v>
      </c>
      <c r="G40" s="19" t="s">
        <v>27</v>
      </c>
      <c r="H40" s="18"/>
      <c r="I40" s="22"/>
    </row>
    <row r="41" s="2" customFormat="1" ht="25" customHeight="1" spans="1:9">
      <c r="A41" s="19"/>
      <c r="B41" s="19"/>
      <c r="C41" s="19" t="s">
        <v>78</v>
      </c>
      <c r="D41" s="19" t="s">
        <v>80</v>
      </c>
      <c r="E41" s="17">
        <v>12</v>
      </c>
      <c r="F41" s="17">
        <v>0</v>
      </c>
      <c r="G41" s="19" t="s">
        <v>27</v>
      </c>
      <c r="H41" s="18"/>
      <c r="I41" s="22"/>
    </row>
    <row r="42" s="2" customFormat="1" ht="25" customHeight="1" spans="1:9">
      <c r="A42" s="19"/>
      <c r="B42" s="19"/>
      <c r="C42" s="19" t="s">
        <v>78</v>
      </c>
      <c r="D42" s="19" t="s">
        <v>81</v>
      </c>
      <c r="E42" s="17">
        <v>10</v>
      </c>
      <c r="F42" s="17">
        <v>0</v>
      </c>
      <c r="G42" s="19" t="s">
        <v>27</v>
      </c>
      <c r="H42" s="18"/>
      <c r="I42" s="22"/>
    </row>
    <row r="43" s="2" customFormat="1" ht="25" customHeight="1" spans="1:9">
      <c r="A43" s="19"/>
      <c r="B43" s="19"/>
      <c r="C43" s="19" t="s">
        <v>78</v>
      </c>
      <c r="D43" s="19" t="s">
        <v>82</v>
      </c>
      <c r="E43" s="17">
        <v>8</v>
      </c>
      <c r="F43" s="17">
        <v>0</v>
      </c>
      <c r="G43" s="19" t="s">
        <v>27</v>
      </c>
      <c r="H43" s="18"/>
      <c r="I43" s="22"/>
    </row>
    <row r="44" s="2" customFormat="1" ht="25" customHeight="1" spans="1:9">
      <c r="A44" s="19"/>
      <c r="B44" s="19"/>
      <c r="C44" s="19" t="s">
        <v>83</v>
      </c>
      <c r="D44" s="19" t="s">
        <v>84</v>
      </c>
      <c r="E44" s="17">
        <v>16</v>
      </c>
      <c r="F44" s="17">
        <v>0</v>
      </c>
      <c r="G44" s="19" t="s">
        <v>27</v>
      </c>
      <c r="H44" s="18"/>
      <c r="I44" s="22"/>
    </row>
    <row r="45" s="2" customFormat="1" ht="25" customHeight="1" spans="1:9">
      <c r="A45" s="19"/>
      <c r="B45" s="19"/>
      <c r="C45" s="19" t="s">
        <v>83</v>
      </c>
      <c r="D45" s="19" t="s">
        <v>85</v>
      </c>
      <c r="E45" s="17">
        <v>8</v>
      </c>
      <c r="F45" s="17">
        <v>0</v>
      </c>
      <c r="G45" s="19" t="s">
        <v>27</v>
      </c>
      <c r="H45" s="18"/>
      <c r="I45" s="22"/>
    </row>
    <row r="46" s="2" customFormat="1" ht="25" customHeight="1" spans="1:9">
      <c r="A46" s="19"/>
      <c r="B46" s="19"/>
      <c r="C46" s="19" t="s">
        <v>86</v>
      </c>
      <c r="D46" s="19" t="s">
        <v>87</v>
      </c>
      <c r="E46" s="19">
        <v>20</v>
      </c>
      <c r="F46" s="17">
        <v>0</v>
      </c>
      <c r="G46" s="19" t="s">
        <v>27</v>
      </c>
      <c r="H46" s="18"/>
      <c r="I46" s="22"/>
    </row>
    <row r="47" s="2" customFormat="1" ht="25" customHeight="1" spans="1:9">
      <c r="A47" s="19"/>
      <c r="B47" s="19"/>
      <c r="C47" s="19" t="s">
        <v>88</v>
      </c>
      <c r="D47" s="19" t="s">
        <v>89</v>
      </c>
      <c r="E47" s="19">
        <v>22</v>
      </c>
      <c r="F47" s="17">
        <v>0</v>
      </c>
      <c r="G47" s="19" t="s">
        <v>27</v>
      </c>
      <c r="H47" s="18"/>
      <c r="I47" s="22"/>
    </row>
    <row r="48" s="2" customFormat="1" ht="25" customHeight="1" spans="1:9">
      <c r="A48" s="19"/>
      <c r="B48" s="19"/>
      <c r="C48" s="19" t="s">
        <v>90</v>
      </c>
      <c r="D48" s="19" t="s">
        <v>82</v>
      </c>
      <c r="E48" s="19">
        <v>10</v>
      </c>
      <c r="F48" s="17">
        <v>0</v>
      </c>
      <c r="G48" s="19" t="s">
        <v>27</v>
      </c>
      <c r="H48" s="18"/>
      <c r="I48" s="22"/>
    </row>
    <row r="49" s="2" customFormat="1" ht="25" customHeight="1" spans="1:9">
      <c r="A49" s="19"/>
      <c r="B49" s="19"/>
      <c r="C49" s="19" t="s">
        <v>90</v>
      </c>
      <c r="D49" s="19" t="s">
        <v>80</v>
      </c>
      <c r="E49" s="19">
        <v>25</v>
      </c>
      <c r="F49" s="17">
        <v>0</v>
      </c>
      <c r="G49" s="19" t="s">
        <v>27</v>
      </c>
      <c r="H49" s="18"/>
      <c r="I49" s="22"/>
    </row>
    <row r="50" s="2" customFormat="1" ht="25" customHeight="1" spans="1:9">
      <c r="A50" s="19"/>
      <c r="B50" s="19"/>
      <c r="C50" s="19" t="s">
        <v>90</v>
      </c>
      <c r="D50" s="19" t="s">
        <v>84</v>
      </c>
      <c r="E50" s="19">
        <v>35</v>
      </c>
      <c r="F50" s="17">
        <v>0</v>
      </c>
      <c r="G50" s="19" t="s">
        <v>27</v>
      </c>
      <c r="H50" s="18"/>
      <c r="I50" s="22"/>
    </row>
    <row r="51" s="2" customFormat="1" ht="25" customHeight="1" spans="1:9">
      <c r="A51" s="19"/>
      <c r="B51" s="19"/>
      <c r="C51" s="19" t="s">
        <v>91</v>
      </c>
      <c r="D51" s="19" t="s">
        <v>92</v>
      </c>
      <c r="E51" s="19">
        <v>8</v>
      </c>
      <c r="F51" s="17">
        <v>0</v>
      </c>
      <c r="G51" s="19" t="s">
        <v>43</v>
      </c>
      <c r="H51" s="18"/>
      <c r="I51" s="22"/>
    </row>
    <row r="52" s="2" customFormat="1" ht="25" customHeight="1" spans="1:9">
      <c r="A52" s="19"/>
      <c r="B52" s="19"/>
      <c r="C52" s="19" t="s">
        <v>93</v>
      </c>
      <c r="D52" s="19" t="s">
        <v>94</v>
      </c>
      <c r="E52" s="19">
        <v>20</v>
      </c>
      <c r="F52" s="17">
        <v>0</v>
      </c>
      <c r="G52" s="19" t="s">
        <v>27</v>
      </c>
      <c r="H52" s="18"/>
      <c r="I52" s="22"/>
    </row>
    <row r="53" s="2" customFormat="1" ht="25" customHeight="1" spans="1:9">
      <c r="A53" s="19"/>
      <c r="B53" s="19"/>
      <c r="C53" s="19" t="s">
        <v>95</v>
      </c>
      <c r="D53" s="19" t="s">
        <v>63</v>
      </c>
      <c r="E53" s="19">
        <v>10.4</v>
      </c>
      <c r="F53" s="17">
        <v>0</v>
      </c>
      <c r="G53" s="19" t="s">
        <v>27</v>
      </c>
      <c r="H53" s="18"/>
      <c r="I53" s="22"/>
    </row>
    <row r="54" s="2" customFormat="1" ht="25" customHeight="1" spans="1:9">
      <c r="A54" s="19"/>
      <c r="B54" s="19"/>
      <c r="C54" s="19" t="s">
        <v>96</v>
      </c>
      <c r="D54" s="19" t="s">
        <v>97</v>
      </c>
      <c r="E54" s="19">
        <v>1.5</v>
      </c>
      <c r="F54" s="17">
        <v>0</v>
      </c>
      <c r="G54" s="19" t="s">
        <v>98</v>
      </c>
      <c r="H54" s="18"/>
      <c r="I54" s="22"/>
    </row>
    <row r="55" s="2" customFormat="1" ht="25" customHeight="1" spans="1:9">
      <c r="A55" s="19"/>
      <c r="B55" s="19"/>
      <c r="C55" s="19" t="s">
        <v>99</v>
      </c>
      <c r="D55" s="19" t="s">
        <v>100</v>
      </c>
      <c r="E55" s="19">
        <v>0.1</v>
      </c>
      <c r="F55" s="17">
        <f>22*6000+30000</f>
        <v>162000</v>
      </c>
      <c r="G55" s="19" t="s">
        <v>27</v>
      </c>
      <c r="H55" s="18"/>
      <c r="I55" s="22"/>
    </row>
    <row r="56" s="2" customFormat="1" ht="25" customHeight="1" spans="1:9">
      <c r="A56" s="19"/>
      <c r="B56" s="19"/>
      <c r="C56" s="19" t="s">
        <v>101</v>
      </c>
      <c r="D56" s="19" t="s">
        <v>102</v>
      </c>
      <c r="E56" s="19">
        <v>0.71</v>
      </c>
      <c r="F56" s="17">
        <v>15000</v>
      </c>
      <c r="G56" s="19" t="s">
        <v>27</v>
      </c>
      <c r="H56" s="18"/>
      <c r="I56" s="22"/>
    </row>
    <row r="57" s="2" customFormat="1" ht="25" customHeight="1" spans="1:9">
      <c r="A57" s="19"/>
      <c r="B57" s="19"/>
      <c r="C57" s="19" t="s">
        <v>103</v>
      </c>
      <c r="D57" s="19" t="s">
        <v>104</v>
      </c>
      <c r="E57" s="19">
        <v>0.86</v>
      </c>
      <c r="F57" s="19">
        <v>0</v>
      </c>
      <c r="G57" s="19" t="s">
        <v>27</v>
      </c>
      <c r="H57" s="18"/>
      <c r="I57" s="22"/>
    </row>
    <row r="58" s="2" customFormat="1" ht="25" customHeight="1" spans="1:9">
      <c r="A58" s="19"/>
      <c r="B58" s="19"/>
      <c r="C58" s="19" t="s">
        <v>105</v>
      </c>
      <c r="D58" s="19" t="s">
        <v>106</v>
      </c>
      <c r="E58" s="19">
        <v>1</v>
      </c>
      <c r="F58" s="19">
        <v>0</v>
      </c>
      <c r="G58" s="19" t="s">
        <v>43</v>
      </c>
      <c r="H58" s="18"/>
      <c r="I58" s="22"/>
    </row>
    <row r="59" s="2" customFormat="1" ht="25" customHeight="1" spans="1:9">
      <c r="A59" s="19"/>
      <c r="B59" s="19"/>
      <c r="C59" s="19" t="s">
        <v>107</v>
      </c>
      <c r="D59" s="19" t="s">
        <v>108</v>
      </c>
      <c r="E59" s="19">
        <v>1.1</v>
      </c>
      <c r="F59" s="19">
        <v>0</v>
      </c>
      <c r="G59" s="19" t="s">
        <v>43</v>
      </c>
      <c r="H59" s="18"/>
      <c r="I59" s="22"/>
    </row>
    <row r="60" s="2" customFormat="1" ht="25" customHeight="1" spans="1:9">
      <c r="A60" s="19"/>
      <c r="B60" s="19"/>
      <c r="C60" s="19" t="s">
        <v>109</v>
      </c>
      <c r="D60" s="19" t="s">
        <v>110</v>
      </c>
      <c r="E60" s="19">
        <v>0.25</v>
      </c>
      <c r="F60" s="19">
        <f>10*96*50</f>
        <v>48000</v>
      </c>
      <c r="G60" s="19" t="s">
        <v>43</v>
      </c>
      <c r="H60" s="18"/>
      <c r="I60" s="22"/>
    </row>
    <row r="61" ht="25" customHeight="1" spans="1:9">
      <c r="A61" s="19">
        <v>10</v>
      </c>
      <c r="B61" s="19" t="s">
        <v>111</v>
      </c>
      <c r="C61" s="19" t="s">
        <v>112</v>
      </c>
      <c r="D61" s="19" t="s">
        <v>63</v>
      </c>
      <c r="E61" s="19">
        <v>0.026</v>
      </c>
      <c r="F61" s="19">
        <v>2420000</v>
      </c>
      <c r="G61" s="19" t="s">
        <v>113</v>
      </c>
      <c r="H61" s="18">
        <v>711507</v>
      </c>
      <c r="I61" s="25"/>
    </row>
    <row r="62" ht="25" customHeight="1" spans="1:9">
      <c r="A62" s="19"/>
      <c r="B62" s="19"/>
      <c r="C62" s="19" t="s">
        <v>114</v>
      </c>
      <c r="D62" s="19" t="s">
        <v>115</v>
      </c>
      <c r="E62" s="19">
        <v>0.68</v>
      </c>
      <c r="F62" s="19">
        <v>257900</v>
      </c>
      <c r="G62" s="19" t="s">
        <v>116</v>
      </c>
      <c r="H62" s="18"/>
      <c r="I62" s="25"/>
    </row>
    <row r="63" ht="25" customHeight="1" spans="1:9">
      <c r="A63" s="19"/>
      <c r="B63" s="19"/>
      <c r="C63" s="19" t="s">
        <v>114</v>
      </c>
      <c r="D63" s="19" t="s">
        <v>117</v>
      </c>
      <c r="E63" s="19">
        <v>0.35</v>
      </c>
      <c r="F63" s="19">
        <v>115200</v>
      </c>
      <c r="G63" s="19" t="s">
        <v>113</v>
      </c>
      <c r="H63" s="18"/>
      <c r="I63" s="25"/>
    </row>
    <row r="64" ht="25" customHeight="1" spans="1:9">
      <c r="A64" s="19"/>
      <c r="B64" s="19"/>
      <c r="C64" s="19" t="s">
        <v>118</v>
      </c>
      <c r="D64" s="19" t="s">
        <v>119</v>
      </c>
      <c r="E64" s="19">
        <v>1.78</v>
      </c>
      <c r="F64" s="19">
        <v>75200</v>
      </c>
      <c r="G64" s="19" t="s">
        <v>116</v>
      </c>
      <c r="H64" s="18"/>
      <c r="I64" s="25"/>
    </row>
  </sheetData>
  <mergeCells count="20">
    <mergeCell ref="A1:I1"/>
    <mergeCell ref="A2:I2"/>
    <mergeCell ref="A5:A11"/>
    <mergeCell ref="A12:A19"/>
    <mergeCell ref="A21:A22"/>
    <mergeCell ref="A24:A60"/>
    <mergeCell ref="A61:A64"/>
    <mergeCell ref="B5:B11"/>
    <mergeCell ref="B12:B19"/>
    <mergeCell ref="B21:B22"/>
    <mergeCell ref="B24:B60"/>
    <mergeCell ref="B61:B64"/>
    <mergeCell ref="H5:H11"/>
    <mergeCell ref="H12:H19"/>
    <mergeCell ref="H21:H22"/>
    <mergeCell ref="H24:H60"/>
    <mergeCell ref="H61:H64"/>
    <mergeCell ref="I5:I11"/>
    <mergeCell ref="I12:I19"/>
    <mergeCell ref="I21:I22"/>
  </mergeCells>
  <pageMargins left="0.0784722222222222" right="0.15694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追梦</cp:lastModifiedBy>
  <dcterms:created xsi:type="dcterms:W3CDTF">2020-03-24T09:13:00Z</dcterms:created>
  <dcterms:modified xsi:type="dcterms:W3CDTF">2023-08-09T03:56:37Z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KSOReadingLayout">
    <vt:bool>true</vt:bool>
  </property>
  <property fmtid="{D5CDD505-2E9C-101B-9397-08002B2CF9AE}" pid="4" name="ICV">
    <vt:lpwstr>1F0DFE1A6F8F4C458EC50248B301BA7C</vt:lpwstr>
  </property>
</Properties>
</file>