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375" activeTab="0"/>
  </bookViews>
  <sheets>
    <sheet name="2022年第二批" sheetId="1" r:id="rId1"/>
  </sheets>
  <definedNames>
    <definedName name="_xlnm.Print_Titles" localSheetId="0">'2022年第二批'!$1:$3</definedName>
    <definedName name="_xlnm._FilterDatabase" localSheetId="0" hidden="1">'2022年第二批'!$A$3:$Z$31</definedName>
  </definedNames>
  <calcPr fullCalcOnLoad="1"/>
</workbook>
</file>

<file path=xl/sharedStrings.xml><?xml version="1.0" encoding="utf-8"?>
<sst xmlns="http://schemas.openxmlformats.org/spreadsheetml/2006/main" count="128" uniqueCount="54">
  <si>
    <t>龙岗区南湾街道新冠肺炎防控物资接受捐赠及使用情况表（2022年第二批）</t>
  </si>
  <si>
    <t>序号</t>
  </si>
  <si>
    <t>捐赠单位/人</t>
  </si>
  <si>
    <t>接受时间</t>
  </si>
  <si>
    <t>物资名称</t>
  </si>
  <si>
    <t>物资单价（元）</t>
  </si>
  <si>
    <t>入库总数</t>
  </si>
  <si>
    <t>入库物资总价</t>
  </si>
  <si>
    <t>单位</t>
  </si>
  <si>
    <t>接收单位</t>
  </si>
  <si>
    <t>物资使用单位</t>
  </si>
  <si>
    <t>出库数量</t>
  </si>
  <si>
    <t>结余</t>
  </si>
  <si>
    <t>备注</t>
  </si>
  <si>
    <t>深圳市龙岗区新的社会阶层人士联合会</t>
  </si>
  <si>
    <t>锦程百味矿泉水（20瓶/箱）</t>
  </si>
  <si>
    <t>箱</t>
  </si>
  <si>
    <t>南湾街道</t>
  </si>
  <si>
    <t>各部门、各社区疫情防控工作人员</t>
  </si>
  <si>
    <t>统一红烧牛肉面（103g/12桶）</t>
  </si>
  <si>
    <t>卡士纯牛奶（10瓶/提）</t>
  </si>
  <si>
    <t>提</t>
  </si>
  <si>
    <t>欣欣北海道风味牛乳蛋糕</t>
  </si>
  <si>
    <t>荷美尔（中国）投资有限公司</t>
  </si>
  <si>
    <t>荷美尔牛肉早餐肠1kg</t>
  </si>
  <si>
    <t>包</t>
  </si>
  <si>
    <t>荷美尔拉丁肠500g</t>
  </si>
  <si>
    <t>荷美尔奥尔良风味翅根1kg</t>
  </si>
  <si>
    <t>深圳市协恺实业有限公司</t>
  </si>
  <si>
    <t>滴露健康抑菌洗手液</t>
  </si>
  <si>
    <t>套</t>
  </si>
  <si>
    <t>香满园1.1kg爽滑面</t>
  </si>
  <si>
    <t>健力宝运动功能饮品</t>
  </si>
  <si>
    <t>江西省寻乌县澄江镇</t>
  </si>
  <si>
    <t>柑橘</t>
  </si>
  <si>
    <t>蛋糕</t>
  </si>
  <si>
    <t>面包</t>
  </si>
  <si>
    <t>方便面</t>
  </si>
  <si>
    <t>花生</t>
  </si>
  <si>
    <t>矿泉水</t>
  </si>
  <si>
    <t>深圳市安新源贸易有限公司</t>
  </si>
  <si>
    <t>飘柔洗发水</t>
  </si>
  <si>
    <t>支</t>
  </si>
  <si>
    <t>舒肤佳洗手液</t>
  </si>
  <si>
    <t>舒肤佳泡沫洗手液</t>
  </si>
  <si>
    <t>舒肤佳香皂</t>
  </si>
  <si>
    <t>舒肤佳沐浴露</t>
  </si>
  <si>
    <t>佳洁士牙膏</t>
  </si>
  <si>
    <t>佳洁士牙刷</t>
  </si>
  <si>
    <t>西班牙赛秒芦荟皂液</t>
  </si>
  <si>
    <t>西班牙赛秒洗洁精</t>
  </si>
  <si>
    <t>深圳市龙岗区南湾街道工商联</t>
  </si>
  <si>
    <t>水牛奶</t>
  </si>
  <si>
    <t>牛奶（特仑苏）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</si>
</sst>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0">
    <font>
      <sz val="12"/>
      <name val="宋体"/>
      <family val="0"/>
    </font>
    <font>
      <sz val="11"/>
      <name val="宋体"/>
      <family val="0"/>
    </font>
    <font>
      <sz val="12"/>
      <name val="华文中宋"/>
      <family val="0"/>
    </font>
    <font>
      <sz val="12"/>
      <name val="仿宋_GB2312"/>
      <family val="0"/>
    </font>
    <font>
      <b/>
      <sz val="20"/>
      <color indexed="8"/>
      <name val="华文中宋"/>
      <family val="0"/>
    </font>
    <font>
      <b/>
      <sz val="12"/>
      <color indexed="8"/>
      <name val="仿宋_GB2312"/>
      <family val="0"/>
    </font>
    <font>
      <b/>
      <sz val="16"/>
      <color indexed="8"/>
      <name val="仿宋_GB2312"/>
      <family val="0"/>
    </font>
    <font>
      <sz val="11"/>
      <color indexed="8"/>
      <name val="宋体"/>
      <family val="0"/>
    </font>
    <font>
      <sz val="12"/>
      <color indexed="8"/>
      <name val="SimSun"/>
      <family val="0"/>
    </font>
    <font>
      <sz val="10.5"/>
      <color indexed="8"/>
      <name val="SimSun"/>
      <family val="0"/>
    </font>
    <font>
      <sz val="12"/>
      <color indexed="8"/>
      <name val="宋体"/>
      <family val="0"/>
    </font>
    <font>
      <sz val="11"/>
      <color indexed="8"/>
      <name val="华文中宋"/>
      <family val="0"/>
    </font>
    <font>
      <sz val="11"/>
      <color indexed="8"/>
      <name val="仿宋_GB2312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华文中宋"/>
      <family val="0"/>
    </font>
    <font>
      <b/>
      <sz val="12"/>
      <color rgb="FF000000"/>
      <name val="仿宋_GB2312"/>
      <family val="0"/>
    </font>
    <font>
      <b/>
      <sz val="16"/>
      <color rgb="FF000000"/>
      <name val="仿宋_GB2312"/>
      <family val="0"/>
    </font>
    <font>
      <sz val="11"/>
      <color rgb="FF000000"/>
      <name val="宋体"/>
      <family val="0"/>
    </font>
    <font>
      <sz val="12"/>
      <color theme="1"/>
      <name val="SimSun"/>
      <family val="0"/>
    </font>
    <font>
      <sz val="10.5"/>
      <color theme="1"/>
      <name val="SimSun"/>
      <family val="0"/>
    </font>
    <font>
      <sz val="12"/>
      <color rgb="FF000000"/>
      <name val="宋体"/>
      <family val="0"/>
    </font>
    <font>
      <sz val="11"/>
      <color rgb="FF000000"/>
      <name val="华文中宋"/>
      <family val="0"/>
    </font>
    <font>
      <sz val="11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4" borderId="1" applyNumberFormat="0" applyAlignment="0" applyProtection="0"/>
    <xf numFmtId="0" fontId="36" fillId="0" borderId="2" applyNumberFormat="0" applyFill="0" applyAlignment="0" applyProtection="0"/>
    <xf numFmtId="0" fontId="37" fillId="15" borderId="3" applyNumberFormat="0" applyAlignment="0" applyProtection="0"/>
    <xf numFmtId="0" fontId="38" fillId="0" borderId="0" applyNumberFormat="0" applyFill="0" applyBorder="0" applyAlignment="0" applyProtection="0"/>
    <xf numFmtId="0" fontId="39" fillId="16" borderId="4" applyNumberFormat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3" applyNumberFormat="0" applyAlignment="0" applyProtection="0"/>
    <xf numFmtId="0" fontId="31" fillId="19" borderId="0" applyNumberFormat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43" fillId="21" borderId="6" applyNumberFormat="0" applyFont="0" applyAlignment="0" applyProtection="0"/>
    <xf numFmtId="0" fontId="44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47" fillId="0" borderId="8" applyNumberFormat="0" applyFill="0" applyAlignment="0" applyProtection="0"/>
    <xf numFmtId="0" fontId="31" fillId="26" borderId="0" applyNumberFormat="0" applyBorder="0" applyAlignment="0" applyProtection="0"/>
    <xf numFmtId="0" fontId="48" fillId="27" borderId="0" applyNumberFormat="0" applyBorder="0" applyAlignment="0" applyProtection="0"/>
    <xf numFmtId="0" fontId="32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176" fontId="51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76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31" fontId="5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176" fontId="54" fillId="0" borderId="11" xfId="0" applyNumberFormat="1" applyFont="1" applyFill="1" applyBorder="1" applyAlignment="1">
      <alignment horizontal="center" vertical="center" wrapText="1"/>
    </xf>
    <xf numFmtId="176" fontId="54" fillId="0" borderId="11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176" fontId="54" fillId="0" borderId="12" xfId="0" applyNumberFormat="1" applyFont="1" applyFill="1" applyBorder="1" applyAlignment="1">
      <alignment horizontal="center" vertical="center" wrapText="1"/>
    </xf>
    <xf numFmtId="176" fontId="54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SheetLayoutView="100" workbookViewId="0" topLeftCell="A1">
      <pane ySplit="3" topLeftCell="A26" activePane="bottomLeft" state="frozen"/>
      <selection pane="bottomLeft" activeCell="G20" sqref="G20:G28"/>
    </sheetView>
  </sheetViews>
  <sheetFormatPr defaultColWidth="9.00390625" defaultRowHeight="14.25"/>
  <cols>
    <col min="1" max="1" width="4.625" style="4" customWidth="1"/>
    <col min="2" max="2" width="12.625" style="5" customWidth="1"/>
    <col min="3" max="3" width="13.875" style="6" customWidth="1"/>
    <col min="4" max="4" width="15.625" style="5" customWidth="1"/>
    <col min="5" max="5" width="9.75390625" style="4" customWidth="1"/>
    <col min="6" max="6" width="9.125" style="4" customWidth="1"/>
    <col min="7" max="7" width="9.625" style="4" customWidth="1"/>
    <col min="8" max="8" width="7.50390625" style="4" customWidth="1"/>
    <col min="9" max="9" width="9.375" style="4" customWidth="1"/>
    <col min="10" max="10" width="13.00390625" style="4" customWidth="1"/>
    <col min="11" max="11" width="9.75390625" style="4" customWidth="1"/>
    <col min="12" max="12" width="9.00390625" style="4" customWidth="1"/>
    <col min="13" max="13" width="11.00390625" style="4" customWidth="1"/>
    <col min="14" max="14" width="23.75390625" style="4" customWidth="1"/>
    <col min="15" max="16384" width="9.00390625" style="4" customWidth="1"/>
  </cols>
  <sheetData>
    <row r="1" spans="1:26" s="1" customFormat="1" ht="51" customHeight="1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s="2" customFormat="1" ht="21.75" customHeight="1">
      <c r="A2" s="9"/>
      <c r="B2" s="10"/>
      <c r="C2" s="11"/>
      <c r="D2" s="12"/>
      <c r="E2" s="12"/>
      <c r="F2" s="12"/>
      <c r="G2" s="12"/>
      <c r="H2" s="12"/>
      <c r="I2" s="38"/>
      <c r="J2" s="38"/>
      <c r="K2" s="39"/>
      <c r="L2" s="39"/>
      <c r="M2" s="39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3" customFormat="1" ht="57" customHeight="1">
      <c r="A3" s="13" t="s">
        <v>1</v>
      </c>
      <c r="B3" s="13" t="s">
        <v>2</v>
      </c>
      <c r="C3" s="14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s="4" customFormat="1" ht="47.25">
      <c r="A4" s="15">
        <v>1</v>
      </c>
      <c r="B4" s="16" t="s">
        <v>14</v>
      </c>
      <c r="C4" s="17">
        <v>44637</v>
      </c>
      <c r="D4" s="16" t="s">
        <v>15</v>
      </c>
      <c r="E4" s="33">
        <v>399</v>
      </c>
      <c r="F4" s="15">
        <v>70</v>
      </c>
      <c r="G4" s="34">
        <f aca="true" t="shared" si="0" ref="G4:G19">E4*F4</f>
        <v>27930</v>
      </c>
      <c r="H4" s="15" t="s">
        <v>16</v>
      </c>
      <c r="I4" s="40" t="s">
        <v>17</v>
      </c>
      <c r="J4" s="40" t="s">
        <v>18</v>
      </c>
      <c r="K4" s="15">
        <f>F4</f>
        <v>70</v>
      </c>
      <c r="L4" s="15">
        <f>F4-K4</f>
        <v>0</v>
      </c>
      <c r="M4" s="1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s="4" customFormat="1" ht="47.25">
      <c r="A5" s="15"/>
      <c r="B5" s="16"/>
      <c r="C5" s="15"/>
      <c r="D5" s="16" t="s">
        <v>19</v>
      </c>
      <c r="E5" s="35">
        <v>42.8</v>
      </c>
      <c r="F5" s="15">
        <v>50</v>
      </c>
      <c r="G5" s="34">
        <f t="shared" si="0"/>
        <v>2140</v>
      </c>
      <c r="H5" s="15" t="s">
        <v>16</v>
      </c>
      <c r="I5" s="40" t="s">
        <v>17</v>
      </c>
      <c r="J5" s="40" t="s">
        <v>18</v>
      </c>
      <c r="K5" s="15">
        <f aca="true" t="shared" si="1" ref="K5:K20">F5</f>
        <v>50</v>
      </c>
      <c r="L5" s="15">
        <f aca="true" t="shared" si="2" ref="L5:L20">F5-K5</f>
        <v>0</v>
      </c>
      <c r="M5" s="1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s="4" customFormat="1" ht="47.25">
      <c r="A6" s="15"/>
      <c r="B6" s="16"/>
      <c r="C6" s="15"/>
      <c r="D6" s="16" t="s">
        <v>20</v>
      </c>
      <c r="E6" s="35">
        <v>128.7</v>
      </c>
      <c r="F6" s="16">
        <v>50</v>
      </c>
      <c r="G6" s="34">
        <f t="shared" si="0"/>
        <v>6434.999999999999</v>
      </c>
      <c r="H6" s="15" t="s">
        <v>21</v>
      </c>
      <c r="I6" s="40" t="s">
        <v>17</v>
      </c>
      <c r="J6" s="40" t="s">
        <v>18</v>
      </c>
      <c r="K6" s="15">
        <f t="shared" si="1"/>
        <v>50</v>
      </c>
      <c r="L6" s="15">
        <f t="shared" si="2"/>
        <v>0</v>
      </c>
      <c r="M6" s="1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s="4" customFormat="1" ht="47.25">
      <c r="A7" s="15"/>
      <c r="B7" s="16"/>
      <c r="C7" s="15"/>
      <c r="D7" s="18" t="s">
        <v>22</v>
      </c>
      <c r="E7" s="35">
        <v>147.01</v>
      </c>
      <c r="F7" s="36">
        <v>30</v>
      </c>
      <c r="G7" s="34">
        <f t="shared" si="0"/>
        <v>4410.299999999999</v>
      </c>
      <c r="H7" s="18" t="s">
        <v>16</v>
      </c>
      <c r="I7" s="40" t="s">
        <v>17</v>
      </c>
      <c r="J7" s="40" t="s">
        <v>18</v>
      </c>
      <c r="K7" s="15">
        <f t="shared" si="1"/>
        <v>30</v>
      </c>
      <c r="L7" s="15">
        <f t="shared" si="2"/>
        <v>0</v>
      </c>
      <c r="M7" s="36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s="4" customFormat="1" ht="47.25">
      <c r="A8" s="15">
        <v>2</v>
      </c>
      <c r="B8" s="19" t="s">
        <v>23</v>
      </c>
      <c r="C8" s="20">
        <v>44637</v>
      </c>
      <c r="D8" s="16" t="s">
        <v>24</v>
      </c>
      <c r="E8" s="33">
        <v>65</v>
      </c>
      <c r="F8" s="15">
        <v>40</v>
      </c>
      <c r="G8" s="34">
        <f t="shared" si="0"/>
        <v>2600</v>
      </c>
      <c r="H8" s="15" t="s">
        <v>25</v>
      </c>
      <c r="I8" s="40" t="s">
        <v>17</v>
      </c>
      <c r="J8" s="40" t="s">
        <v>18</v>
      </c>
      <c r="K8" s="15">
        <f t="shared" si="1"/>
        <v>40</v>
      </c>
      <c r="L8" s="15">
        <f t="shared" si="2"/>
        <v>0</v>
      </c>
      <c r="M8" s="1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s="4" customFormat="1" ht="47.25">
      <c r="A9" s="15"/>
      <c r="B9" s="19"/>
      <c r="C9" s="20"/>
      <c r="D9" s="16" t="s">
        <v>26</v>
      </c>
      <c r="E9" s="35">
        <v>30.5</v>
      </c>
      <c r="F9" s="16">
        <v>55</v>
      </c>
      <c r="G9" s="34">
        <f t="shared" si="0"/>
        <v>1677.5</v>
      </c>
      <c r="H9" s="15" t="s">
        <v>25</v>
      </c>
      <c r="I9" s="40" t="s">
        <v>17</v>
      </c>
      <c r="J9" s="40" t="s">
        <v>18</v>
      </c>
      <c r="K9" s="15">
        <f t="shared" si="1"/>
        <v>55</v>
      </c>
      <c r="L9" s="15">
        <f t="shared" si="2"/>
        <v>0</v>
      </c>
      <c r="M9" s="1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s="4" customFormat="1" ht="47.25">
      <c r="A10" s="15"/>
      <c r="B10" s="19"/>
      <c r="C10" s="20"/>
      <c r="D10" s="16" t="s">
        <v>27</v>
      </c>
      <c r="E10" s="35">
        <v>99</v>
      </c>
      <c r="F10" s="16">
        <v>10</v>
      </c>
      <c r="G10" s="34">
        <f t="shared" si="0"/>
        <v>990</v>
      </c>
      <c r="H10" s="15" t="s">
        <v>25</v>
      </c>
      <c r="I10" s="40" t="s">
        <v>17</v>
      </c>
      <c r="J10" s="40" t="s">
        <v>18</v>
      </c>
      <c r="K10" s="15">
        <f t="shared" si="1"/>
        <v>10</v>
      </c>
      <c r="L10" s="15">
        <f t="shared" si="2"/>
        <v>0</v>
      </c>
      <c r="M10" s="1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4" customFormat="1" ht="47.25">
      <c r="A11" s="15">
        <v>3</v>
      </c>
      <c r="B11" s="20" t="s">
        <v>28</v>
      </c>
      <c r="C11" s="20">
        <v>44642</v>
      </c>
      <c r="D11" s="16" t="s">
        <v>29</v>
      </c>
      <c r="E11" s="33">
        <v>22.9</v>
      </c>
      <c r="F11" s="16">
        <v>5</v>
      </c>
      <c r="G11" s="34">
        <f t="shared" si="0"/>
        <v>114.5</v>
      </c>
      <c r="H11" s="15" t="s">
        <v>30</v>
      </c>
      <c r="I11" s="40" t="s">
        <v>17</v>
      </c>
      <c r="J11" s="40" t="s">
        <v>18</v>
      </c>
      <c r="K11" s="15">
        <f t="shared" si="1"/>
        <v>5</v>
      </c>
      <c r="L11" s="15">
        <f t="shared" si="2"/>
        <v>0</v>
      </c>
      <c r="M11" s="1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4" customFormat="1" ht="47.25">
      <c r="A12" s="15"/>
      <c r="B12" s="20"/>
      <c r="C12" s="20"/>
      <c r="D12" s="16" t="s">
        <v>31</v>
      </c>
      <c r="E12" s="35">
        <v>29.9</v>
      </c>
      <c r="F12" s="16">
        <v>50</v>
      </c>
      <c r="G12" s="34">
        <f t="shared" si="0"/>
        <v>1495</v>
      </c>
      <c r="H12" s="15" t="s">
        <v>16</v>
      </c>
      <c r="I12" s="40" t="s">
        <v>17</v>
      </c>
      <c r="J12" s="40" t="s">
        <v>18</v>
      </c>
      <c r="K12" s="15">
        <f t="shared" si="1"/>
        <v>50</v>
      </c>
      <c r="L12" s="15">
        <f t="shared" si="2"/>
        <v>0</v>
      </c>
      <c r="M12" s="1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s="4" customFormat="1" ht="47.25">
      <c r="A13" s="15"/>
      <c r="B13" s="20"/>
      <c r="C13" s="20"/>
      <c r="D13" s="16" t="s">
        <v>32</v>
      </c>
      <c r="E13" s="35">
        <v>59.9</v>
      </c>
      <c r="F13" s="16">
        <v>82</v>
      </c>
      <c r="G13" s="34">
        <f t="shared" si="0"/>
        <v>4911.8</v>
      </c>
      <c r="H13" s="15" t="s">
        <v>16</v>
      </c>
      <c r="I13" s="40" t="s">
        <v>17</v>
      </c>
      <c r="J13" s="40" t="s">
        <v>18</v>
      </c>
      <c r="K13" s="15">
        <f t="shared" si="1"/>
        <v>82</v>
      </c>
      <c r="L13" s="15">
        <f t="shared" si="2"/>
        <v>0</v>
      </c>
      <c r="M13" s="1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s="4" customFormat="1" ht="47.25">
      <c r="A14" s="21">
        <v>4</v>
      </c>
      <c r="B14" s="16" t="s">
        <v>33</v>
      </c>
      <c r="C14" s="22">
        <v>44644</v>
      </c>
      <c r="D14" s="16" t="s">
        <v>34</v>
      </c>
      <c r="E14" s="33">
        <v>42</v>
      </c>
      <c r="F14" s="37">
        <v>60</v>
      </c>
      <c r="G14" s="34">
        <f t="shared" si="0"/>
        <v>2520</v>
      </c>
      <c r="H14" s="15" t="s">
        <v>16</v>
      </c>
      <c r="I14" s="40" t="s">
        <v>17</v>
      </c>
      <c r="J14" s="40" t="s">
        <v>18</v>
      </c>
      <c r="K14" s="15">
        <f t="shared" si="1"/>
        <v>60</v>
      </c>
      <c r="L14" s="15">
        <f t="shared" si="2"/>
        <v>0</v>
      </c>
      <c r="M14" s="21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s="4" customFormat="1" ht="46.5" customHeight="1">
      <c r="A15" s="21"/>
      <c r="B15" s="16"/>
      <c r="C15" s="22"/>
      <c r="D15" s="16" t="s">
        <v>35</v>
      </c>
      <c r="E15" s="33">
        <v>39.9</v>
      </c>
      <c r="F15" s="37">
        <v>80</v>
      </c>
      <c r="G15" s="34">
        <f t="shared" si="0"/>
        <v>3192</v>
      </c>
      <c r="H15" s="15" t="s">
        <v>16</v>
      </c>
      <c r="I15" s="40" t="s">
        <v>17</v>
      </c>
      <c r="J15" s="40" t="s">
        <v>18</v>
      </c>
      <c r="K15" s="15">
        <f t="shared" si="1"/>
        <v>80</v>
      </c>
      <c r="L15" s="15">
        <f t="shared" si="2"/>
        <v>0</v>
      </c>
      <c r="M15" s="21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s="4" customFormat="1" ht="47.25">
      <c r="A16" s="21"/>
      <c r="B16" s="16"/>
      <c r="C16" s="22"/>
      <c r="D16" s="16" t="s">
        <v>36</v>
      </c>
      <c r="E16" s="33">
        <v>32.9</v>
      </c>
      <c r="F16" s="21">
        <v>80</v>
      </c>
      <c r="G16" s="34">
        <f t="shared" si="0"/>
        <v>2632</v>
      </c>
      <c r="H16" s="15" t="s">
        <v>16</v>
      </c>
      <c r="I16" s="40" t="s">
        <v>17</v>
      </c>
      <c r="J16" s="40" t="s">
        <v>18</v>
      </c>
      <c r="K16" s="15">
        <f t="shared" si="1"/>
        <v>80</v>
      </c>
      <c r="L16" s="15">
        <f t="shared" si="2"/>
        <v>0</v>
      </c>
      <c r="M16" s="21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s="4" customFormat="1" ht="47.25">
      <c r="A17" s="21"/>
      <c r="B17" s="16"/>
      <c r="C17" s="22"/>
      <c r="D17" s="16" t="s">
        <v>37</v>
      </c>
      <c r="E17" s="33">
        <v>42.5</v>
      </c>
      <c r="F17" s="37">
        <v>40</v>
      </c>
      <c r="G17" s="34">
        <f t="shared" si="0"/>
        <v>1700</v>
      </c>
      <c r="H17" s="15" t="s">
        <v>16</v>
      </c>
      <c r="I17" s="40" t="s">
        <v>17</v>
      </c>
      <c r="J17" s="40" t="s">
        <v>18</v>
      </c>
      <c r="K17" s="15">
        <f t="shared" si="1"/>
        <v>40</v>
      </c>
      <c r="L17" s="15">
        <f t="shared" si="2"/>
        <v>0</v>
      </c>
      <c r="M17" s="21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s="4" customFormat="1" ht="47.25">
      <c r="A18" s="21"/>
      <c r="B18" s="16"/>
      <c r="C18" s="22"/>
      <c r="D18" s="16" t="s">
        <v>38</v>
      </c>
      <c r="E18" s="33">
        <v>35.76</v>
      </c>
      <c r="F18" s="37">
        <v>20</v>
      </c>
      <c r="G18" s="34">
        <f t="shared" si="0"/>
        <v>715.1999999999999</v>
      </c>
      <c r="H18" s="15" t="s">
        <v>16</v>
      </c>
      <c r="I18" s="40" t="s">
        <v>17</v>
      </c>
      <c r="J18" s="40" t="s">
        <v>18</v>
      </c>
      <c r="K18" s="15">
        <f t="shared" si="1"/>
        <v>20</v>
      </c>
      <c r="L18" s="15">
        <f t="shared" si="2"/>
        <v>0</v>
      </c>
      <c r="M18" s="21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s="4" customFormat="1" ht="47.25">
      <c r="A19" s="21"/>
      <c r="B19" s="16"/>
      <c r="C19" s="22"/>
      <c r="D19" s="16" t="s">
        <v>39</v>
      </c>
      <c r="E19" s="33">
        <v>32.9</v>
      </c>
      <c r="F19" s="21">
        <v>273</v>
      </c>
      <c r="G19" s="34">
        <f t="shared" si="0"/>
        <v>8981.699999999999</v>
      </c>
      <c r="H19" s="15" t="s">
        <v>16</v>
      </c>
      <c r="I19" s="40" t="s">
        <v>17</v>
      </c>
      <c r="J19" s="40" t="s">
        <v>18</v>
      </c>
      <c r="K19" s="15">
        <f t="shared" si="1"/>
        <v>273</v>
      </c>
      <c r="L19" s="15">
        <f t="shared" si="2"/>
        <v>0</v>
      </c>
      <c r="M19" s="21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s="4" customFormat="1" ht="47.25">
      <c r="A20" s="23">
        <v>5</v>
      </c>
      <c r="B20" s="24" t="s">
        <v>40</v>
      </c>
      <c r="C20" s="25">
        <v>44642</v>
      </c>
      <c r="D20" s="16" t="s">
        <v>41</v>
      </c>
      <c r="E20" s="33"/>
      <c r="F20" s="21">
        <v>2200</v>
      </c>
      <c r="G20" s="34">
        <v>275884</v>
      </c>
      <c r="H20" s="15" t="s">
        <v>42</v>
      </c>
      <c r="I20" s="40" t="s">
        <v>17</v>
      </c>
      <c r="J20" s="40" t="s">
        <v>18</v>
      </c>
      <c r="K20" s="15">
        <f t="shared" si="1"/>
        <v>2200</v>
      </c>
      <c r="L20" s="15">
        <f t="shared" si="2"/>
        <v>0</v>
      </c>
      <c r="M20" s="21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s="4" customFormat="1" ht="47.25">
      <c r="A21" s="26"/>
      <c r="B21" s="27"/>
      <c r="C21" s="28"/>
      <c r="D21" s="16" t="s">
        <v>43</v>
      </c>
      <c r="E21" s="35"/>
      <c r="F21" s="37">
        <v>4158</v>
      </c>
      <c r="G21" s="34"/>
      <c r="H21" s="15" t="s">
        <v>42</v>
      </c>
      <c r="I21" s="40" t="s">
        <v>17</v>
      </c>
      <c r="J21" s="40" t="s">
        <v>18</v>
      </c>
      <c r="K21" s="15">
        <v>3220</v>
      </c>
      <c r="L21" s="15">
        <v>1180</v>
      </c>
      <c r="M21" s="21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s="4" customFormat="1" ht="47.25">
      <c r="A22" s="26"/>
      <c r="B22" s="27"/>
      <c r="C22" s="28"/>
      <c r="D22" s="16" t="s">
        <v>44</v>
      </c>
      <c r="E22" s="35"/>
      <c r="F22" s="37">
        <v>242</v>
      </c>
      <c r="G22" s="34"/>
      <c r="H22" s="15" t="s">
        <v>42</v>
      </c>
      <c r="I22" s="40" t="s">
        <v>17</v>
      </c>
      <c r="J22" s="40" t="s">
        <v>18</v>
      </c>
      <c r="K22" s="15"/>
      <c r="L22" s="15"/>
      <c r="M22" s="21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s="4" customFormat="1" ht="47.25">
      <c r="A23" s="26"/>
      <c r="B23" s="27"/>
      <c r="C23" s="28"/>
      <c r="D23" s="16" t="s">
        <v>45</v>
      </c>
      <c r="E23" s="35"/>
      <c r="F23" s="37">
        <v>2200</v>
      </c>
      <c r="G23" s="34"/>
      <c r="H23" s="15" t="s">
        <v>42</v>
      </c>
      <c r="I23" s="40" t="s">
        <v>17</v>
      </c>
      <c r="J23" s="40" t="s">
        <v>18</v>
      </c>
      <c r="K23" s="15">
        <f>F23-L23</f>
        <v>2104</v>
      </c>
      <c r="L23" s="15">
        <v>96</v>
      </c>
      <c r="M23" s="21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s="4" customFormat="1" ht="47.25">
      <c r="A24" s="26"/>
      <c r="B24" s="27"/>
      <c r="C24" s="28"/>
      <c r="D24" s="16" t="s">
        <v>46</v>
      </c>
      <c r="E24" s="35"/>
      <c r="F24" s="37">
        <v>2200</v>
      </c>
      <c r="G24" s="34"/>
      <c r="H24" s="15" t="s">
        <v>42</v>
      </c>
      <c r="I24" s="40" t="s">
        <v>17</v>
      </c>
      <c r="J24" s="40" t="s">
        <v>18</v>
      </c>
      <c r="K24" s="15">
        <f>F24-L24</f>
        <v>2107</v>
      </c>
      <c r="L24" s="15">
        <v>93</v>
      </c>
      <c r="M24" s="21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s="4" customFormat="1" ht="47.25">
      <c r="A25" s="26"/>
      <c r="B25" s="27"/>
      <c r="C25" s="28"/>
      <c r="D25" s="16" t="s">
        <v>47</v>
      </c>
      <c r="E25" s="35"/>
      <c r="F25" s="37">
        <v>2200</v>
      </c>
      <c r="G25" s="34"/>
      <c r="H25" s="15" t="s">
        <v>42</v>
      </c>
      <c r="I25" s="40" t="s">
        <v>17</v>
      </c>
      <c r="J25" s="40" t="s">
        <v>18</v>
      </c>
      <c r="K25" s="15">
        <f>F25-L25</f>
        <v>2062</v>
      </c>
      <c r="L25" s="15">
        <v>138</v>
      </c>
      <c r="M25" s="21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s="4" customFormat="1" ht="47.25">
      <c r="A26" s="26"/>
      <c r="B26" s="27"/>
      <c r="C26" s="28"/>
      <c r="D26" s="16" t="s">
        <v>48</v>
      </c>
      <c r="E26" s="35"/>
      <c r="F26" s="37">
        <v>2200</v>
      </c>
      <c r="G26" s="34"/>
      <c r="H26" s="15" t="s">
        <v>42</v>
      </c>
      <c r="I26" s="40" t="s">
        <v>17</v>
      </c>
      <c r="J26" s="40" t="s">
        <v>18</v>
      </c>
      <c r="K26" s="15">
        <f>F26-L26</f>
        <v>2130</v>
      </c>
      <c r="L26" s="15">
        <v>70</v>
      </c>
      <c r="M26" s="21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s="4" customFormat="1" ht="47.25">
      <c r="A27" s="26"/>
      <c r="B27" s="27"/>
      <c r="C27" s="28"/>
      <c r="D27" s="16" t="s">
        <v>49</v>
      </c>
      <c r="E27" s="35"/>
      <c r="F27" s="37">
        <v>400</v>
      </c>
      <c r="G27" s="34"/>
      <c r="H27" s="15" t="s">
        <v>42</v>
      </c>
      <c r="I27" s="40" t="s">
        <v>17</v>
      </c>
      <c r="J27" s="40" t="s">
        <v>18</v>
      </c>
      <c r="K27" s="15">
        <f>F27</f>
        <v>400</v>
      </c>
      <c r="L27" s="15">
        <f aca="true" t="shared" si="3" ref="L22:L30">F27-K27</f>
        <v>0</v>
      </c>
      <c r="M27" s="21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s="4" customFormat="1" ht="47.25">
      <c r="A28" s="29"/>
      <c r="B28" s="30"/>
      <c r="C28" s="31"/>
      <c r="D28" s="16" t="s">
        <v>50</v>
      </c>
      <c r="E28" s="35"/>
      <c r="F28" s="37">
        <v>1800</v>
      </c>
      <c r="G28" s="34"/>
      <c r="H28" s="15" t="s">
        <v>42</v>
      </c>
      <c r="I28" s="40" t="s">
        <v>17</v>
      </c>
      <c r="J28" s="40" t="s">
        <v>18</v>
      </c>
      <c r="K28" s="15">
        <f>F28</f>
        <v>1800</v>
      </c>
      <c r="L28" s="15">
        <f t="shared" si="3"/>
        <v>0</v>
      </c>
      <c r="M28" s="21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s="4" customFormat="1" ht="47.25">
      <c r="A29" s="21">
        <v>6</v>
      </c>
      <c r="B29" s="19" t="s">
        <v>51</v>
      </c>
      <c r="C29" s="22">
        <v>44650</v>
      </c>
      <c r="D29" s="16" t="s">
        <v>52</v>
      </c>
      <c r="E29" s="33">
        <v>59</v>
      </c>
      <c r="F29" s="37">
        <v>2300</v>
      </c>
      <c r="G29" s="34">
        <f>E29*F29</f>
        <v>135700</v>
      </c>
      <c r="H29" s="15" t="s">
        <v>21</v>
      </c>
      <c r="I29" s="40" t="s">
        <v>17</v>
      </c>
      <c r="J29" s="40" t="s">
        <v>18</v>
      </c>
      <c r="K29" s="15">
        <f>F29</f>
        <v>2300</v>
      </c>
      <c r="L29" s="15">
        <f t="shared" si="3"/>
        <v>0</v>
      </c>
      <c r="M29" s="21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s="4" customFormat="1" ht="47.25">
      <c r="A30" s="21"/>
      <c r="B30" s="19"/>
      <c r="C30" s="22"/>
      <c r="D30" s="16" t="s">
        <v>53</v>
      </c>
      <c r="E30" s="35">
        <v>69.9</v>
      </c>
      <c r="F30" s="21">
        <v>2300</v>
      </c>
      <c r="G30" s="34">
        <f>E30*F30</f>
        <v>160770</v>
      </c>
      <c r="H30" s="15" t="s">
        <v>21</v>
      </c>
      <c r="I30" s="40" t="s">
        <v>17</v>
      </c>
      <c r="J30" s="40" t="s">
        <v>18</v>
      </c>
      <c r="K30" s="15">
        <f>F30</f>
        <v>2300</v>
      </c>
      <c r="L30" s="15">
        <f t="shared" si="3"/>
        <v>0</v>
      </c>
      <c r="M30" s="21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2:13" s="4" customFormat="1" ht="15.75">
      <c r="B31" s="32"/>
      <c r="C31" s="6"/>
      <c r="D31" s="5"/>
      <c r="G31" s="4">
        <f>SUM(G4:G30)</f>
        <v>644799</v>
      </c>
      <c r="I31" s="41"/>
      <c r="J31" s="41"/>
      <c r="M31" s="5"/>
    </row>
    <row r="32" spans="2:13" s="4" customFormat="1" ht="15.75">
      <c r="B32" s="32"/>
      <c r="C32" s="6"/>
      <c r="D32" s="5"/>
      <c r="I32" s="41"/>
      <c r="J32" s="41"/>
      <c r="M32" s="5"/>
    </row>
    <row r="33" spans="2:13" s="4" customFormat="1" ht="15.75">
      <c r="B33" s="32"/>
      <c r="C33" s="6"/>
      <c r="D33" s="5"/>
      <c r="I33" s="41"/>
      <c r="J33" s="41"/>
      <c r="M33" s="5"/>
    </row>
    <row r="34" spans="2:13" s="4" customFormat="1" ht="15.75">
      <c r="B34" s="32"/>
      <c r="C34" s="6"/>
      <c r="D34" s="5"/>
      <c r="I34" s="41"/>
      <c r="J34" s="41"/>
      <c r="M34" s="5"/>
    </row>
    <row r="35" spans="2:13" s="4" customFormat="1" ht="15.75">
      <c r="B35" s="32"/>
      <c r="C35" s="6"/>
      <c r="D35" s="5"/>
      <c r="I35" s="41"/>
      <c r="J35" s="41"/>
      <c r="M35" s="5"/>
    </row>
    <row r="36" spans="2:13" s="4" customFormat="1" ht="15.75">
      <c r="B36" s="32"/>
      <c r="C36" s="6"/>
      <c r="D36" s="5"/>
      <c r="I36" s="41"/>
      <c r="J36" s="41"/>
      <c r="M36" s="5"/>
    </row>
    <row r="37" spans="2:13" s="4" customFormat="1" ht="15.75">
      <c r="B37" s="32"/>
      <c r="C37" s="6"/>
      <c r="D37" s="5"/>
      <c r="I37" s="41"/>
      <c r="J37" s="41"/>
      <c r="M37" s="5"/>
    </row>
    <row r="38" spans="2:13" s="4" customFormat="1" ht="15.75">
      <c r="B38" s="32"/>
      <c r="C38" s="6"/>
      <c r="D38" s="5"/>
      <c r="I38" s="41"/>
      <c r="J38" s="41"/>
      <c r="M38" s="5"/>
    </row>
    <row r="39" spans="2:13" s="4" customFormat="1" ht="15.75">
      <c r="B39" s="32"/>
      <c r="C39" s="6"/>
      <c r="D39" s="5"/>
      <c r="I39" s="41"/>
      <c r="J39" s="41"/>
      <c r="M39" s="5"/>
    </row>
  </sheetData>
  <sheetProtection/>
  <autoFilter ref="A3:Z31"/>
  <mergeCells count="24">
    <mergeCell ref="A1:M1"/>
    <mergeCell ref="A2:B2"/>
    <mergeCell ref="I2:M2"/>
    <mergeCell ref="A4:A7"/>
    <mergeCell ref="A8:A10"/>
    <mergeCell ref="A11:A13"/>
    <mergeCell ref="A14:A19"/>
    <mergeCell ref="A20:A28"/>
    <mergeCell ref="A29:A30"/>
    <mergeCell ref="B4:B7"/>
    <mergeCell ref="B8:B10"/>
    <mergeCell ref="B11:B13"/>
    <mergeCell ref="B14:B19"/>
    <mergeCell ref="B20:B28"/>
    <mergeCell ref="B29:B30"/>
    <mergeCell ref="C4:C7"/>
    <mergeCell ref="C8:C10"/>
    <mergeCell ref="C11:C13"/>
    <mergeCell ref="C14:C19"/>
    <mergeCell ref="C20:C28"/>
    <mergeCell ref="C29:C30"/>
    <mergeCell ref="G20:G28"/>
    <mergeCell ref="K21:K22"/>
    <mergeCell ref="L21:L22"/>
  </mergeCells>
  <printOptions/>
  <pageMargins left="0.03888888888888889" right="0.07847222222222222" top="0.2361111111111111" bottom="0.11805555555555555" header="0.5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行政事务中心-饶小兰</cp:lastModifiedBy>
  <dcterms:created xsi:type="dcterms:W3CDTF">2020-03-22T01:57:28Z</dcterms:created>
  <dcterms:modified xsi:type="dcterms:W3CDTF">2023-03-10T17:36:31Z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I">
    <vt:lpwstr>F72C484387FF466F948ACB9F3EF79C03</vt:lpwstr>
  </property>
  <property fmtid="{D5CDD505-2E9C-101B-9397-08002B2CF9AE}" pid="4" name="퀀_generated_2.-2147483648">
    <vt:i4>2052</vt:i4>
  </property>
</Properties>
</file>