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预算项目绩效自评情况表" sheetId="1" r:id="rId1"/>
  </sheets>
  <calcPr calcId="144525"/>
</workbook>
</file>

<file path=xl/sharedStrings.xml><?xml version="1.0" encoding="utf-8"?>
<sst xmlns="http://schemas.openxmlformats.org/spreadsheetml/2006/main" count="139">
  <si>
    <t>附件2：</t>
  </si>
  <si>
    <t>2021年度中国共产主义青年团深圳市龙岗区委员会（本级）部门预算项目绩效自评表</t>
  </si>
  <si>
    <t>部门名称（盖章）：中国共产主义青年团深圳市龙岗区委员会（本级）</t>
  </si>
  <si>
    <t>单位：万元</t>
  </si>
  <si>
    <t>序号</t>
  </si>
  <si>
    <t>部门名称</t>
  </si>
  <si>
    <t>项目名称</t>
  </si>
  <si>
    <t>项目年度预算金额</t>
  </si>
  <si>
    <t>实际支出金额</t>
  </si>
  <si>
    <t>预算支出执行率</t>
  </si>
  <si>
    <t>年初绩效目标</t>
  </si>
  <si>
    <t>绩效目标整体完成情况</t>
  </si>
  <si>
    <t>产出目标</t>
  </si>
  <si>
    <t>效益目标</t>
  </si>
  <si>
    <t>满意度指标</t>
  </si>
  <si>
    <t>项目执行中存在的问题</t>
  </si>
  <si>
    <t>整改情况</t>
  </si>
  <si>
    <t>合计</t>
  </si>
  <si>
    <t>其中：财政拨款</t>
  </si>
  <si>
    <t>非财政资金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</si>
  <si>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</si>
  <si>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</si>
  <si>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</si>
  <si>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</si>
  <si>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</si>
  <si>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</si>
  <si>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</si>
  <si>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</si>
  <si>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服务对象满意度指标</t>
  </si>
  <si>
    <t>一般公共预算</t>
  </si>
  <si>
    <t>政府性基金</t>
  </si>
  <si>
    <t>年度指标内容</t>
  </si>
  <si>
    <t>完成情况</t>
  </si>
  <si>
    <t>中国共产主义青年团深圳市龙岗区委员会（本级）</t>
  </si>
  <si>
    <t>团建工作</t>
  </si>
  <si>
    <t>促进各级基层团组织和青年组织建设进一步加强；对青少年活动阵地和青少年服务机构的建设等进行规划和管理，促进活动阵地规范化建设。</t>
  </si>
  <si>
    <t>已完成</t>
  </si>
  <si>
    <t>1.团队典型推选，开展最美南粤少年评选活动一场。2.基层团建，青年大学习全年开展12场活动。3.共青团、少先队改革，团干培训参训人数不少于150人。</t>
  </si>
  <si>
    <t>覆盖全区所有的学校、团组织</t>
  </si>
  <si>
    <t>根据上级要求，按时间节点完成全年计划。</t>
  </si>
  <si>
    <t>成本控制率≤100%</t>
  </si>
  <si>
    <t>不适用</t>
  </si>
  <si>
    <t>团员、队员荣誉感</t>
  </si>
  <si>
    <t>团员归属感有所提升</t>
  </si>
  <si>
    <t>服务对象满意度不低于90%</t>
  </si>
  <si>
    <t>满意度90%</t>
  </si>
  <si>
    <t>青少年关爱工程</t>
  </si>
  <si>
    <t>1.青少年权益保护及扫黑除恶专项工作；2.举办“龙团缘”青年交友活动4场；3.“双零”试点活动7场；4.重点青少年心理支持，计划服务15名青少年，每名青少年心理辅导4次；5.举办公益暑托班1场；6.思政课5场；7.青年发展服务项目大赛1场8.公众号日常运营及每周至少推送2-3次公众号推文，每次1-2条；</t>
  </si>
  <si>
    <t>1.青少年权益保护及扫黑除恶专项工作开展情况的报送数量，持续开展青少年权益保护及扫黑除恶工作报告次数24篇。2.举办“龙团缘”青年交友活动次数，全年计划开展4场。3.“双零”试点活动开展次数，全年计划开展7场。4.重点青少年心理支持。5.开展1场公益暑托班。6.音乐思政课开5场。7.青年发展服务项目大赛，举办1场。8.微信运营推送，全年推送至少180条推文。</t>
  </si>
  <si>
    <t>1.各类活动开展质量达标率100%。2.各类活动覆盖面100%</t>
  </si>
  <si>
    <t>1.文件上报及时性及时。2.各类活动开展及时性及时。</t>
  </si>
  <si>
    <t>社会认可有所提高</t>
  </si>
  <si>
    <t>服务对象对团委的满意度≥93%</t>
  </si>
  <si>
    <t>使用者满意度93%</t>
  </si>
  <si>
    <t>其他一般管理事务</t>
  </si>
  <si>
    <t>保障各项工作正常开展，做好政务信息公开工作，运用互联网新媒体发布共青团工作动态。立足宣传、发声的功能定位，持续深化阵地建设、内容建设、队伍建设，着力提升网络舆论引导的影响力、引领力，不断加强青少年的意识形态工作。日常办公电脑维护，完善信息系统、服务器的安全防护措施。</t>
  </si>
  <si>
    <t>党建宣传工作，中国共产党成立100周年宣传一次</t>
  </si>
  <si>
    <t>保障各项工作正常开展，做好政务信息公开工作，运用互联网新媒体发布共青团工作动态。加强青少年的意识形态工作。</t>
  </si>
  <si>
    <t>项目完成时间1年内</t>
  </si>
  <si>
    <t>青少年的意识形态工作</t>
  </si>
  <si>
    <t>促进经济与社会可持续发展</t>
  </si>
  <si>
    <t>项目可持续</t>
  </si>
  <si>
    <t>服务对象满意度≥93%</t>
  </si>
  <si>
    <t>满意度93%</t>
  </si>
  <si>
    <t>青少年工作</t>
  </si>
  <si>
    <t>围绕青年思想动态和青年工作现况，不断加强青少年社会主义核心价值观教育力度。</t>
  </si>
  <si>
    <t>1.“青年说”举办5场。2.举办一场五四青年专场活动</t>
  </si>
  <si>
    <t>覆盖全区青少年</t>
  </si>
  <si>
    <t>团员、团干荣誉感</t>
  </si>
  <si>
    <t>服务对象满意＞90%</t>
  </si>
  <si>
    <t>满意度94%</t>
  </si>
  <si>
    <t>“青创中心”运营</t>
  </si>
  <si>
    <t>全年累计组织开展不同类型、不同规模活动42场次，累计服务创新创业青年3000人次以上。</t>
  </si>
  <si>
    <t>已完成全年活动业务指标量。</t>
  </si>
  <si>
    <t>1.宣传推介龙岗创新创业生态环境，活动2场次
服务2000人次。2.发展壮大龙岗创新创业青年队伍，活动10场次
开发不少于400个实习见习岗位。3.整合对接青年创新创业服务资源，开活动20场次。4.筑巢搭建青创社会组织实体服务基地，开活动5场次。5.培育创新型示范性青创企业，开活动5场次</t>
  </si>
  <si>
    <t>青创中心正常运行</t>
  </si>
  <si>
    <t>业务活动按时完成率100%</t>
  </si>
  <si>
    <t>预算超支率≤0</t>
  </si>
  <si>
    <t>帮助青年创新创业、就业、实习见习，本项目主要体现在社会效益方面，全年累计服务创新创业青年2000人次以上、开发不少于400个实习见习岗位。</t>
  </si>
  <si>
    <t>展示空间和配套制度的完备性，实体空间展示完整
宣传资料更新最新版本</t>
  </si>
  <si>
    <t>青年创业者满意度≥93%</t>
  </si>
  <si>
    <t>城市志愿服务U站I城运行保障</t>
  </si>
  <si>
    <t>一、全年招募志愿约三千四百人次常年不打烊参与各3个城市志愿服务站点值班服务，服务时长约达28000余小时；二、以传统节日或纪念为契机开展特色活约20场次，良好服务质量，助力城市文明形象进一步提升，为城市文明建设作出更大的贡献。</t>
  </si>
  <si>
    <t>1.“开展相关特色活动”次数，约12场次。2.招募志愿者约3420人次。3.累计志愿服务时长约16800余小时。4.站体维护4次</t>
  </si>
  <si>
    <t>1.预算执行率100%。2.特色活动顺利开展。3.值班服务顺利开展</t>
  </si>
  <si>
    <t>1.项目完成及时率100%。2.资金支付及时率100%</t>
  </si>
  <si>
    <t>1.“开展相关特色活动”3.6万元。2.餐费11.82万元。3.水电、通讯费0.27万元。4.站体维护5.31万元。</t>
  </si>
  <si>
    <t>1.成为城市文明的
窗口，起到示范和带动的作用。2.热情、贴心、周到的服务，充分体现了“来了就是深圳人”的家的感觉。3.推动了城市文明建设，促进城市人文环境的提升。</t>
  </si>
  <si>
    <t>传播志愿精神、弘扬志愿文化，具有可持续发展影响性</t>
  </si>
  <si>
    <t>服务对象满意不低于98%</t>
  </si>
  <si>
    <t>满意度100%</t>
  </si>
  <si>
    <t>1.质量指标年度指标任务值无具体数值；2.成本指标填不适用；2.只需要填一二季度监控内容。</t>
  </si>
  <si>
    <t>1.将质量指标年度指标确定具体数字；2.补充成本指标具体内容。</t>
  </si>
  <si>
    <t>“志愿者先锋城区”工作</t>
  </si>
  <si>
    <t xml:space="preserve">1、8个区直属志愿服务项目常态化运行，结合社会需求拓展志愿服务领域；于3.5、12.5等主题日，结合社会热点、中心工作等开展志愿服务主题活动不少于3场。2、开展全区性星级义工表彰评定工作1次，开展特色表彰活动1-2次；3、建设“义工学院”完善义工培训相关制度，完善新义工培训、骨干志愿者培训标准课程，建设新义工培训讲师队伍，全年开展新义工培训20场，骨干志愿者培训2期，义工讲师培训2期。
</t>
  </si>
  <si>
    <t>8个区直属志愿服务项目常态化运行，结合社会需求拓展志愿服务领域；于3.5、12.5等主题日，结合社会热点、中心工作等开展志愿服务主题活动不少于3场，新增志愿服务项目1至2个。2、开展全区性星级义工表彰评定工作1次，开展特色表彰活动1-2次。3、建设“义工学院”完善义工培训相关制度，完善新义工培训、骨干志愿者培训标准课程，建立新义工培训讲师队伍，全年开展新义工培训20场，骨干志愿者培训2期，义工讲师培训2期。</t>
  </si>
  <si>
    <t>围绕党政中心和民生需求，积极开展各类志愿服务活动，优化自身组织建设，激发社会参与活力。高标准推动志愿服务深入参与社会治理。加强志愿服务机制建设，推动志愿服务制度化发展。</t>
  </si>
  <si>
    <t>8个常规活动每月正常运行、每月完成各类培训约2场次，第一季度完成一场主题活动，第三四季度完成义工评选至少2场次主题活动及主题活动1场次。</t>
  </si>
  <si>
    <t>按计划成本完成</t>
  </si>
  <si>
    <t>预计完成</t>
  </si>
  <si>
    <t>提升城市文明素质，影响并带动广大市民积极参与社会精神文明建设，提升城市软实力，持续发扬“友爱、互助、进步、奉献”的志愿精神，团结凝聚广大志愿者与社会各方力量深入参与社会治理，形成共享共治共建的社会新格局。</t>
  </si>
  <si>
    <t>志愿服务是衡量社会文明程度的重要标志，提升城市文明程度深入参与社会治理，具有可持续影响效应。</t>
  </si>
  <si>
    <t>市民群众对志愿者、义工服务的满意度≥96%</t>
  </si>
  <si>
    <t>1.质量指标年度指标任务值无具体数值；2.成本指标填不适用；3.只需要填一二季度监控内容。</t>
  </si>
  <si>
    <t>办公设备更新购置</t>
  </si>
  <si>
    <t>保障机关正常运转</t>
  </si>
  <si>
    <t>打印机购置数量2台</t>
  </si>
  <si>
    <t>1.设备验收合格率100%.2.设备利用率100%</t>
  </si>
  <si>
    <t>保障各项工作正常开展，做好政务信息公开工作，加强青少年的意识形态工作。</t>
  </si>
  <si>
    <t>城市志愿者U站考核</t>
  </si>
  <si>
    <t>在U站现有服务内容的基础上，增加文明出行、环境提升、公益宣传、注册义工等基础功能，并在U站新增集展示、宣传、教育、体验为一体的垃圾分类宣传特色。</t>
  </si>
  <si>
    <t>1.U站值班义工到岗人次≥730。2.U站内积极开展常态化志愿服务活动次数≥275。3.U站安全检查次数≥12。</t>
  </si>
  <si>
    <t>1.U站值班义工出勤达标率100%。2.U站开展常态化志愿服务活动完成率≥95%。3.U站安全检查验收合格率100%。</t>
  </si>
  <si>
    <t>1.项目完成及时率100%
2.资金支付及时率100%</t>
  </si>
  <si>
    <t>1.“开展相关特色活动”2.4万元；
2.餐费7.88万元；
3.水电、通讯费0.18万元；
4.站体维护3.54万元。</t>
  </si>
  <si>
    <t>1.U站月平均服务市民人次≥300。2.全年参与配合相关部门开展接待、宣传等活动次数全年参与配合相关部门开展接待、宣传等活动次数≥3。3.推动了城市文明建设，促进城市人文环境的提升。</t>
  </si>
  <si>
    <t>人才发展专项</t>
  </si>
  <si>
    <t>区委组织部安排的人才发展专项活动</t>
  </si>
  <si>
    <t>已完成年初设定的各项绩效目标工作任务</t>
  </si>
  <si>
    <t>开展人才发展专项活动一场</t>
  </si>
  <si>
    <t>项目完成率不低于 98%</t>
  </si>
  <si>
    <t>项目完成及时率和资金支付及时率不低于98%</t>
  </si>
  <si>
    <t>链接各项政策资源、提供投融资服务</t>
  </si>
  <si>
    <t>有所提升</t>
  </si>
  <si>
    <t>宣传青年创新创业政策，帮助青年就业、实习见习。</t>
  </si>
  <si>
    <t>青年创业者满意度 ≥97%</t>
  </si>
  <si>
    <t>龙岗区志愿者之家装修工程</t>
  </si>
  <si>
    <t>共创美好家园，保护每一个家</t>
  </si>
  <si>
    <t>装修志愿者之家</t>
  </si>
  <si>
    <t>1.预算执行率100%。2.活动顺利开展。</t>
  </si>
  <si>
    <t>1.预算执行率未达100%，2.已开展</t>
  </si>
  <si>
    <t>共创美好家园</t>
  </si>
  <si>
    <t>志愿者之家开办经费</t>
  </si>
  <si>
    <t>2021年区义工联将围绕党政中心工作和团区委重点工作要求，结合工作实际和社会服务需求，进一步创新理念和服务模式，团结凝聚社会各界，引领全社会力量以志愿服务为形式，做好服务党政的助手，当好服务群众的帮手，深入参与社会治理，助力实现“共建、共治、共享”社会治理新局面，全力打造深圳龙岗志愿服务3.0版，将龙岗志愿先锋城区的建设推荐向新高度。2021年底，全区注册义工超过44万人，服务总时长达145万小时；打造品牌志愿服务项目3-5个；进一步扩大公益生态圈；大力推动“小区义工队”建设工作，探索动员全社会自动参与的“共建、共治、共享”社会治理理念的落地模式。提升志愿服务专业化建设、加强志愿服务机制制度建设，增加义工学院对义工思想引领、政治引领、文化引领、价值引领的工作目标。</t>
  </si>
  <si>
    <t>1.开展志愿服务宣传及招募活动，线上线下开展宣传及招募活动约5次、新增注册义工约3万人；2.开展各类公益活动，约1000场次；3.各类志愿者培训48场次；4.制作志愿者评选激励物资10000套；5.慰问关爱困难义工20名。</t>
  </si>
  <si>
    <t>1.预算执行率100%。2.预计各项活动按时完成100%。</t>
  </si>
  <si>
    <t>1.项目完成时间1年内。2.预计资金支付及 
时率100%</t>
  </si>
  <si>
    <t>1.引领全社会参与公共文明建设和社会治理工作，开创了共建共治共享的社会新局面。2.引领和践行了奉献、友爱、互助、进步的志愿服务精神，展现了当代龙岗青年积极向上的良好精神风貌。3.志愿服务活动将覆盖每一个工作领域，红马甲成为我区公共服务的名片和亮丽的风景线。</t>
  </si>
  <si>
    <t>传播志愿精神、弘扬志愿文化具有可持续发展影响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</si>
</sst>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0"/>
      <color indexed="8"/>
      <name val="Arial Unicode MS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0"/>
      <color rgb="FF000000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</font>
    <font>
      <sz val="11"/>
      <color indexed="8"/>
      <name val="等线"/>
      <charset val="134"/>
    </font>
    <font>
      <sz val="11"/>
      <color indexed="9"/>
      <name val="等线"/>
      <charset val="0"/>
    </font>
    <font>
      <b/>
      <sz val="13"/>
      <color indexed="62"/>
      <name val="等线"/>
      <charset val="134"/>
    </font>
    <font>
      <sz val="11"/>
      <color indexed="10"/>
      <name val="等线"/>
      <charset val="0"/>
    </font>
    <font>
      <sz val="11"/>
      <color indexed="60"/>
      <name val="等线"/>
      <charset val="0"/>
    </font>
    <font>
      <sz val="11"/>
      <color indexed="8"/>
      <name val="等线"/>
      <charset val="0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52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17"/>
      <name val="等线"/>
      <charset val="0"/>
    </font>
    <font>
      <sz val="11"/>
      <color indexed="52"/>
      <name val="等线"/>
      <charset val="0"/>
    </font>
    <font>
      <i/>
      <sz val="11"/>
      <color indexed="23"/>
      <name val="等线"/>
      <charset val="0"/>
    </font>
    <font>
      <u/>
      <sz val="11"/>
      <color indexed="20"/>
      <name val="等线"/>
      <charset val="0"/>
    </font>
    <font>
      <b/>
      <sz val="11"/>
      <color indexed="63"/>
      <name val="等线"/>
      <charset val="0"/>
    </font>
    <font>
      <b/>
      <sz val="15"/>
      <color indexed="62"/>
      <name val="等线"/>
      <charset val="134"/>
    </font>
    <font>
      <b/>
      <sz val="11"/>
      <color indexed="8"/>
      <name val="等线"/>
      <charset val="0"/>
    </font>
    <font>
      <b/>
      <sz val="11"/>
      <color indexed="9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3" borderId="12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</cellStyleXfs>
  <cellXfs count="35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0" fontId="6" fillId="0" borderId="1" xfId="49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H19"/>
  <sheetViews>
    <sheetView tabSelected="1" workbookViewId="0">
      <selection activeCell="A2" sqref="A2:AH2"/>
    </sheetView>
  </sheetViews>
  <sheetFormatPr defaultColWidth="9" defaultRowHeight="14.25"/>
  <cols>
    <col min="1" max="1" width="9.15238095238095" style="3"/>
    <col min="2" max="2" width="16.1809523809524" style="3" customWidth="1"/>
    <col min="3" max="3" width="27.2857142857143" style="3" customWidth="1"/>
    <col min="4" max="4" width="13.3333333333333" style="3" customWidth="1"/>
    <col min="5" max="5" width="14.4285714285714" style="3" customWidth="1"/>
    <col min="6" max="8" width="13.3333333333333" style="3" customWidth="1"/>
    <col min="9" max="9" width="15.2857142857143" style="3" customWidth="1"/>
    <col min="10" max="11" width="13.3333333333333" style="3" customWidth="1"/>
    <col min="12" max="12" width="16.8666666666667" style="3" customWidth="1"/>
    <col min="13" max="13" width="41.352380952381" style="3" customWidth="1"/>
    <col min="14" max="14" width="21.2761904761905" style="3" customWidth="1"/>
    <col min="15" max="15" width="46.2952380952381" style="3" customWidth="1"/>
    <col min="16" max="16" width="12.4285714285714" style="3" customWidth="1"/>
    <col min="17" max="17" width="25.7428571428571" style="3" customWidth="1"/>
    <col min="18" max="18" width="13.7142857142857" style="3" customWidth="1"/>
    <col min="19" max="19" width="25.1904761904762" style="3" customWidth="1"/>
    <col min="20" max="20" width="11" style="3" customWidth="1"/>
    <col min="21" max="21" width="27" style="3" customWidth="1"/>
    <col min="22" max="24" width="11" style="3" customWidth="1"/>
    <col min="25" max="25" width="32.8095238095238" style="3" customWidth="1"/>
    <col min="26" max="28" width="11" style="3" customWidth="1"/>
    <col min="29" max="29" width="19" style="3" customWidth="1"/>
    <col min="30" max="30" width="11" style="3" customWidth="1"/>
    <col min="31" max="31" width="31.4857142857143" style="3" customWidth="1"/>
    <col min="32" max="32" width="30.447619047619" style="3" customWidth="1"/>
    <col min="33" max="34" width="13.5714285714286" style="3" customWidth="1"/>
    <col min="35" max="16382" width="9.15238095238095" style="3"/>
    <col min="16383" max="16384" width="9" style="3"/>
  </cols>
  <sheetData>
    <row r="1" ht="24" customHeight="1" spans="1:1">
      <c r="A1" s="3" t="s">
        <v>0</v>
      </c>
    </row>
    <row r="2" ht="29" customHeight="1" spans="1:3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ht="51" customHeight="1" spans="1:34">
      <c r="A3" s="1" t="s">
        <v>2</v>
      </c>
      <c r="AH3" s="34" t="s">
        <v>3</v>
      </c>
    </row>
    <row r="4" s="1" customFormat="1" ht="22.5" customHeight="1" spans="1:34">
      <c r="A4" s="5" t="s">
        <v>4</v>
      </c>
      <c r="B4" s="6" t="s">
        <v>5</v>
      </c>
      <c r="C4" s="5" t="s">
        <v>6</v>
      </c>
      <c r="D4" s="7" t="s">
        <v>7</v>
      </c>
      <c r="E4" s="7"/>
      <c r="F4" s="7"/>
      <c r="G4" s="8"/>
      <c r="H4" s="7" t="s">
        <v>8</v>
      </c>
      <c r="I4" s="7"/>
      <c r="J4" s="7"/>
      <c r="K4" s="7"/>
      <c r="L4" s="6" t="s">
        <v>9</v>
      </c>
      <c r="M4" s="5" t="s">
        <v>10</v>
      </c>
      <c r="N4" s="7" t="s">
        <v>11</v>
      </c>
      <c r="O4" s="10" t="s">
        <v>12</v>
      </c>
      <c r="P4" s="17"/>
      <c r="Q4" s="17"/>
      <c r="R4" s="17"/>
      <c r="S4" s="17"/>
      <c r="T4" s="17"/>
      <c r="U4" s="17"/>
      <c r="V4" s="17"/>
      <c r="W4" s="5" t="s">
        <v>13</v>
      </c>
      <c r="X4" s="5"/>
      <c r="Y4" s="5"/>
      <c r="Z4" s="5"/>
      <c r="AA4" s="5"/>
      <c r="AB4" s="5"/>
      <c r="AC4" s="5"/>
      <c r="AD4" s="5"/>
      <c r="AE4" s="5" t="s">
        <v>14</v>
      </c>
      <c r="AF4" s="5"/>
      <c r="AG4" s="7" t="s">
        <v>15</v>
      </c>
      <c r="AH4" s="5" t="s">
        <v>16</v>
      </c>
    </row>
    <row r="5" s="1" customFormat="1" ht="22.5" customHeight="1" spans="1:34">
      <c r="A5" s="5"/>
      <c r="B5" s="9"/>
      <c r="C5" s="5"/>
      <c r="D5" s="5" t="s">
        <v>17</v>
      </c>
      <c r="E5" s="10" t="s">
        <v>18</v>
      </c>
      <c r="F5" s="11"/>
      <c r="G5" s="6" t="s">
        <v>19</v>
      </c>
      <c r="H5" s="7" t="s">
        <v>17</v>
      </c>
      <c r="I5" s="5" t="s">
        <v>18</v>
      </c>
      <c r="J5" s="5"/>
      <c r="K5" s="5" t="s">
        <v>19</v>
      </c>
      <c r="L5" s="9"/>
      <c r="M5" s="5"/>
      <c r="N5" s="7"/>
      <c r="O5" s="5" t="s">
        <v>20</v>
      </c>
      <c r="P5" s="5"/>
      <c r="Q5" s="5" t="s">
        <v>21</v>
      </c>
      <c r="R5" s="5"/>
      <c r="S5" s="5" t="s">
        <v>22</v>
      </c>
      <c r="T5" s="5"/>
      <c r="U5" s="10" t="s">
        <v>23</v>
      </c>
      <c r="V5" s="11"/>
      <c r="W5" s="5" t="s">
        <v>24</v>
      </c>
      <c r="X5" s="5"/>
      <c r="Y5" s="5" t="s">
        <v>25</v>
      </c>
      <c r="Z5" s="5"/>
      <c r="AA5" s="5" t="s">
        <v>26</v>
      </c>
      <c r="AB5" s="5"/>
      <c r="AC5" s="32" t="s">
        <v>27</v>
      </c>
      <c r="AD5" s="11"/>
      <c r="AE5" s="5" t="s">
        <v>28</v>
      </c>
      <c r="AF5" s="5"/>
      <c r="AG5" s="7"/>
      <c r="AH5" s="5"/>
    </row>
    <row r="6" s="1" customFormat="1" ht="45.75" customHeight="1" spans="1:34">
      <c r="A6" s="5"/>
      <c r="B6" s="12"/>
      <c r="C6" s="5"/>
      <c r="D6" s="5"/>
      <c r="E6" s="5" t="s">
        <v>29</v>
      </c>
      <c r="F6" s="5" t="s">
        <v>30</v>
      </c>
      <c r="G6" s="13"/>
      <c r="H6" s="7"/>
      <c r="I6" s="5" t="s">
        <v>29</v>
      </c>
      <c r="J6" s="7" t="s">
        <v>30</v>
      </c>
      <c r="K6" s="5"/>
      <c r="L6" s="12"/>
      <c r="M6" s="5"/>
      <c r="N6" s="7"/>
      <c r="O6" s="7" t="s">
        <v>31</v>
      </c>
      <c r="P6" s="5" t="s">
        <v>32</v>
      </c>
      <c r="Q6" s="7" t="s">
        <v>31</v>
      </c>
      <c r="R6" s="5" t="s">
        <v>32</v>
      </c>
      <c r="S6" s="7" t="s">
        <v>31</v>
      </c>
      <c r="T6" s="5" t="s">
        <v>32</v>
      </c>
      <c r="U6" s="7" t="s">
        <v>31</v>
      </c>
      <c r="V6" s="5" t="s">
        <v>32</v>
      </c>
      <c r="W6" s="7" t="s">
        <v>31</v>
      </c>
      <c r="X6" s="5" t="s">
        <v>32</v>
      </c>
      <c r="Y6" s="7" t="s">
        <v>31</v>
      </c>
      <c r="Z6" s="5" t="s">
        <v>32</v>
      </c>
      <c r="AA6" s="7" t="s">
        <v>31</v>
      </c>
      <c r="AB6" s="5" t="s">
        <v>32</v>
      </c>
      <c r="AC6" s="7" t="s">
        <v>31</v>
      </c>
      <c r="AD6" s="5" t="s">
        <v>32</v>
      </c>
      <c r="AE6" s="7" t="s">
        <v>31</v>
      </c>
      <c r="AF6" s="5" t="s">
        <v>32</v>
      </c>
      <c r="AG6" s="7"/>
      <c r="AH6" s="5"/>
    </row>
    <row r="7" s="2" customFormat="1" ht="62" customHeight="1" spans="1:34">
      <c r="A7" s="14">
        <v>1</v>
      </c>
      <c r="B7" s="15" t="s">
        <v>33</v>
      </c>
      <c r="C7" s="15" t="s">
        <v>34</v>
      </c>
      <c r="D7" s="16">
        <f t="shared" ref="D7:D18" si="0">E7+F7+G7</f>
        <v>39.68</v>
      </c>
      <c r="E7" s="16">
        <v>39.68</v>
      </c>
      <c r="F7" s="16">
        <v>0</v>
      </c>
      <c r="G7" s="16">
        <v>0</v>
      </c>
      <c r="H7" s="16">
        <f t="shared" ref="H7:H18" si="1">I7+J7+K7</f>
        <v>39.62</v>
      </c>
      <c r="I7" s="16">
        <v>39.62</v>
      </c>
      <c r="J7" s="16">
        <v>0</v>
      </c>
      <c r="K7" s="16">
        <v>0</v>
      </c>
      <c r="L7" s="18">
        <f t="shared" ref="L7:L19" si="2">I7/E7</f>
        <v>0.998487903225806</v>
      </c>
      <c r="M7" s="19" t="s">
        <v>35</v>
      </c>
      <c r="N7" s="19" t="s">
        <v>36</v>
      </c>
      <c r="O7" s="19" t="s">
        <v>37</v>
      </c>
      <c r="P7" s="20" t="s">
        <v>36</v>
      </c>
      <c r="Q7" s="22" t="s">
        <v>38</v>
      </c>
      <c r="R7" s="19" t="s">
        <v>36</v>
      </c>
      <c r="S7" s="22" t="s">
        <v>39</v>
      </c>
      <c r="T7" s="19" t="s">
        <v>36</v>
      </c>
      <c r="U7" s="22" t="s">
        <v>40</v>
      </c>
      <c r="V7" s="22" t="s">
        <v>36</v>
      </c>
      <c r="W7" s="28" t="s">
        <v>41</v>
      </c>
      <c r="X7" s="22" t="s">
        <v>41</v>
      </c>
      <c r="Y7" s="28" t="s">
        <v>42</v>
      </c>
      <c r="Z7" s="19" t="s">
        <v>36</v>
      </c>
      <c r="AA7" s="22" t="s">
        <v>41</v>
      </c>
      <c r="AB7" s="22" t="s">
        <v>41</v>
      </c>
      <c r="AC7" s="22" t="s">
        <v>43</v>
      </c>
      <c r="AD7" s="22" t="s">
        <v>36</v>
      </c>
      <c r="AE7" s="28" t="s">
        <v>44</v>
      </c>
      <c r="AF7" s="22" t="s">
        <v>45</v>
      </c>
      <c r="AG7" s="14"/>
      <c r="AH7" s="14"/>
    </row>
    <row r="8" s="2" customFormat="1" ht="145" customHeight="1" spans="1:34">
      <c r="A8" s="14">
        <v>2</v>
      </c>
      <c r="B8" s="15" t="s">
        <v>33</v>
      </c>
      <c r="C8" s="15" t="s">
        <v>46</v>
      </c>
      <c r="D8" s="16">
        <f t="shared" si="0"/>
        <v>40</v>
      </c>
      <c r="E8" s="16">
        <v>40</v>
      </c>
      <c r="F8" s="16">
        <v>0</v>
      </c>
      <c r="G8" s="16">
        <v>0</v>
      </c>
      <c r="H8" s="16">
        <f t="shared" si="1"/>
        <v>40</v>
      </c>
      <c r="I8" s="16">
        <v>40</v>
      </c>
      <c r="J8" s="16">
        <v>0</v>
      </c>
      <c r="K8" s="16">
        <v>0</v>
      </c>
      <c r="L8" s="18">
        <f t="shared" si="2"/>
        <v>1</v>
      </c>
      <c r="M8" s="19" t="s">
        <v>47</v>
      </c>
      <c r="N8" s="19" t="s">
        <v>36</v>
      </c>
      <c r="O8" s="19" t="s">
        <v>48</v>
      </c>
      <c r="P8" s="20" t="s">
        <v>36</v>
      </c>
      <c r="Q8" s="22" t="s">
        <v>49</v>
      </c>
      <c r="R8" s="19" t="s">
        <v>36</v>
      </c>
      <c r="S8" s="22" t="s">
        <v>50</v>
      </c>
      <c r="T8" s="19" t="s">
        <v>36</v>
      </c>
      <c r="U8" s="22" t="s">
        <v>40</v>
      </c>
      <c r="V8" s="22" t="s">
        <v>36</v>
      </c>
      <c r="W8" s="22" t="s">
        <v>41</v>
      </c>
      <c r="X8" s="22" t="s">
        <v>41</v>
      </c>
      <c r="Y8" s="22" t="s">
        <v>51</v>
      </c>
      <c r="Z8" s="19" t="s">
        <v>36</v>
      </c>
      <c r="AA8" s="22" t="s">
        <v>41</v>
      </c>
      <c r="AB8" s="22" t="s">
        <v>41</v>
      </c>
      <c r="AC8" s="22" t="s">
        <v>41</v>
      </c>
      <c r="AD8" s="22" t="s">
        <v>41</v>
      </c>
      <c r="AE8" s="22" t="s">
        <v>52</v>
      </c>
      <c r="AF8" s="22" t="s">
        <v>53</v>
      </c>
      <c r="AG8" s="14"/>
      <c r="AH8" s="14"/>
    </row>
    <row r="9" s="2" customFormat="1" ht="116" customHeight="1" spans="1:34">
      <c r="A9" s="14">
        <v>3</v>
      </c>
      <c r="B9" s="15" t="s">
        <v>33</v>
      </c>
      <c r="C9" s="15" t="s">
        <v>54</v>
      </c>
      <c r="D9" s="16">
        <f t="shared" si="0"/>
        <v>63.7</v>
      </c>
      <c r="E9" s="16">
        <v>63.7</v>
      </c>
      <c r="F9" s="16">
        <v>0</v>
      </c>
      <c r="G9" s="16">
        <v>0</v>
      </c>
      <c r="H9" s="16">
        <f t="shared" si="1"/>
        <v>63.68</v>
      </c>
      <c r="I9" s="16">
        <v>63.68</v>
      </c>
      <c r="J9" s="16">
        <v>0</v>
      </c>
      <c r="K9" s="16">
        <v>0</v>
      </c>
      <c r="L9" s="18">
        <f t="shared" si="2"/>
        <v>0.999686028257457</v>
      </c>
      <c r="M9" s="19" t="s">
        <v>55</v>
      </c>
      <c r="N9" s="19" t="s">
        <v>36</v>
      </c>
      <c r="O9" s="19" t="s">
        <v>56</v>
      </c>
      <c r="P9" s="20" t="s">
        <v>36</v>
      </c>
      <c r="Q9" s="22" t="s">
        <v>57</v>
      </c>
      <c r="R9" s="19" t="s">
        <v>36</v>
      </c>
      <c r="S9" s="19" t="s">
        <v>58</v>
      </c>
      <c r="T9" s="19" t="s">
        <v>36</v>
      </c>
      <c r="U9" s="22" t="s">
        <v>40</v>
      </c>
      <c r="V9" s="22" t="s">
        <v>36</v>
      </c>
      <c r="W9" s="22" t="s">
        <v>41</v>
      </c>
      <c r="X9" s="22" t="s">
        <v>41</v>
      </c>
      <c r="Y9" s="19" t="s">
        <v>59</v>
      </c>
      <c r="Z9" s="19" t="s">
        <v>36</v>
      </c>
      <c r="AA9" s="28" t="s">
        <v>60</v>
      </c>
      <c r="AB9" s="19" t="s">
        <v>36</v>
      </c>
      <c r="AC9" s="19" t="s">
        <v>61</v>
      </c>
      <c r="AD9" s="22" t="s">
        <v>36</v>
      </c>
      <c r="AE9" s="28" t="s">
        <v>62</v>
      </c>
      <c r="AF9" s="19" t="s">
        <v>63</v>
      </c>
      <c r="AG9" s="14"/>
      <c r="AH9" s="14"/>
    </row>
    <row r="10" s="2" customFormat="1" ht="59" customHeight="1" spans="1:34">
      <c r="A10" s="14">
        <v>4</v>
      </c>
      <c r="B10" s="15" t="s">
        <v>33</v>
      </c>
      <c r="C10" s="15" t="s">
        <v>64</v>
      </c>
      <c r="D10" s="16">
        <f t="shared" si="0"/>
        <v>35</v>
      </c>
      <c r="E10" s="16">
        <v>35</v>
      </c>
      <c r="F10" s="16">
        <v>0</v>
      </c>
      <c r="G10" s="16">
        <v>0</v>
      </c>
      <c r="H10" s="16">
        <f t="shared" si="1"/>
        <v>34.98</v>
      </c>
      <c r="I10" s="16">
        <v>34.98</v>
      </c>
      <c r="J10" s="16">
        <v>0</v>
      </c>
      <c r="K10" s="16">
        <v>0</v>
      </c>
      <c r="L10" s="18">
        <f t="shared" si="2"/>
        <v>0.999428571428571</v>
      </c>
      <c r="M10" s="21" t="s">
        <v>65</v>
      </c>
      <c r="N10" s="19" t="s">
        <v>36</v>
      </c>
      <c r="O10" s="22" t="s">
        <v>66</v>
      </c>
      <c r="P10" s="20" t="s">
        <v>36</v>
      </c>
      <c r="Q10" s="19" t="s">
        <v>67</v>
      </c>
      <c r="R10" s="19" t="s">
        <v>36</v>
      </c>
      <c r="S10" s="19" t="s">
        <v>58</v>
      </c>
      <c r="T10" s="19" t="s">
        <v>36</v>
      </c>
      <c r="U10" s="22" t="s">
        <v>40</v>
      </c>
      <c r="V10" s="22" t="s">
        <v>36</v>
      </c>
      <c r="W10" s="22" t="s">
        <v>41</v>
      </c>
      <c r="X10" s="22" t="s">
        <v>41</v>
      </c>
      <c r="Y10" s="28" t="s">
        <v>68</v>
      </c>
      <c r="Z10" s="19" t="s">
        <v>36</v>
      </c>
      <c r="AA10" s="22" t="s">
        <v>41</v>
      </c>
      <c r="AB10" s="22" t="s">
        <v>41</v>
      </c>
      <c r="AC10" s="19" t="s">
        <v>61</v>
      </c>
      <c r="AD10" s="22" t="s">
        <v>36</v>
      </c>
      <c r="AE10" s="28" t="s">
        <v>69</v>
      </c>
      <c r="AF10" s="19" t="s">
        <v>70</v>
      </c>
      <c r="AG10" s="14"/>
      <c r="AH10" s="14"/>
    </row>
    <row r="11" s="2" customFormat="1" ht="105" customHeight="1" spans="1:34">
      <c r="A11" s="14">
        <v>5</v>
      </c>
      <c r="B11" s="15" t="s">
        <v>33</v>
      </c>
      <c r="C11" s="15" t="s">
        <v>71</v>
      </c>
      <c r="D11" s="16">
        <f t="shared" si="0"/>
        <v>140</v>
      </c>
      <c r="E11" s="16">
        <v>140</v>
      </c>
      <c r="F11" s="16">
        <v>0</v>
      </c>
      <c r="G11" s="16">
        <v>0</v>
      </c>
      <c r="H11" s="16">
        <f t="shared" si="1"/>
        <v>139.8</v>
      </c>
      <c r="I11" s="16">
        <v>139.8</v>
      </c>
      <c r="J11" s="16">
        <v>0</v>
      </c>
      <c r="K11" s="16">
        <v>0</v>
      </c>
      <c r="L11" s="18">
        <f t="shared" si="2"/>
        <v>0.998571428571429</v>
      </c>
      <c r="M11" s="21" t="s">
        <v>72</v>
      </c>
      <c r="N11" s="23" t="s">
        <v>73</v>
      </c>
      <c r="O11" s="22" t="s">
        <v>74</v>
      </c>
      <c r="P11" s="20" t="s">
        <v>36</v>
      </c>
      <c r="Q11" s="19" t="s">
        <v>75</v>
      </c>
      <c r="R11" s="19" t="s">
        <v>36</v>
      </c>
      <c r="S11" s="19" t="s">
        <v>76</v>
      </c>
      <c r="T11" s="19" t="s">
        <v>36</v>
      </c>
      <c r="U11" s="19" t="s">
        <v>77</v>
      </c>
      <c r="V11" s="22" t="s">
        <v>36</v>
      </c>
      <c r="W11" s="22" t="s">
        <v>41</v>
      </c>
      <c r="X11" s="22" t="s">
        <v>41</v>
      </c>
      <c r="Y11" s="19" t="s">
        <v>78</v>
      </c>
      <c r="Z11" s="19" t="s">
        <v>36</v>
      </c>
      <c r="AA11" s="22" t="s">
        <v>41</v>
      </c>
      <c r="AB11" s="22" t="s">
        <v>41</v>
      </c>
      <c r="AC11" s="22" t="s">
        <v>79</v>
      </c>
      <c r="AD11" s="22" t="s">
        <v>36</v>
      </c>
      <c r="AE11" s="19" t="s">
        <v>80</v>
      </c>
      <c r="AF11" s="24" t="s">
        <v>70</v>
      </c>
      <c r="AG11" s="14"/>
      <c r="AH11" s="14"/>
    </row>
    <row r="12" s="2" customFormat="1" ht="92" customHeight="1" spans="1:34">
      <c r="A12" s="14">
        <v>6</v>
      </c>
      <c r="B12" s="15" t="s">
        <v>33</v>
      </c>
      <c r="C12" s="15" t="s">
        <v>81</v>
      </c>
      <c r="D12" s="16">
        <f t="shared" si="0"/>
        <v>21</v>
      </c>
      <c r="E12" s="16">
        <v>21</v>
      </c>
      <c r="F12" s="16">
        <v>0</v>
      </c>
      <c r="G12" s="16">
        <v>0</v>
      </c>
      <c r="H12" s="16">
        <f t="shared" si="1"/>
        <v>21</v>
      </c>
      <c r="I12" s="16">
        <v>21</v>
      </c>
      <c r="J12" s="16">
        <v>0</v>
      </c>
      <c r="K12" s="16">
        <v>0</v>
      </c>
      <c r="L12" s="18">
        <f t="shared" si="2"/>
        <v>1</v>
      </c>
      <c r="M12" s="21" t="s">
        <v>82</v>
      </c>
      <c r="N12" s="19" t="s">
        <v>36</v>
      </c>
      <c r="O12" s="22" t="s">
        <v>83</v>
      </c>
      <c r="P12" s="20" t="s">
        <v>36</v>
      </c>
      <c r="Q12" s="19" t="s">
        <v>84</v>
      </c>
      <c r="R12" s="19" t="s">
        <v>36</v>
      </c>
      <c r="S12" s="19" t="s">
        <v>85</v>
      </c>
      <c r="T12" s="19" t="s">
        <v>36</v>
      </c>
      <c r="U12" s="19" t="s">
        <v>86</v>
      </c>
      <c r="V12" s="22" t="s">
        <v>36</v>
      </c>
      <c r="W12" s="22" t="s">
        <v>41</v>
      </c>
      <c r="X12" s="22" t="s">
        <v>41</v>
      </c>
      <c r="Y12" s="19" t="s">
        <v>87</v>
      </c>
      <c r="Z12" s="19" t="s">
        <v>36</v>
      </c>
      <c r="AA12" s="22" t="s">
        <v>41</v>
      </c>
      <c r="AB12" s="22" t="s">
        <v>41</v>
      </c>
      <c r="AC12" s="22" t="s">
        <v>88</v>
      </c>
      <c r="AD12" s="22" t="s">
        <v>36</v>
      </c>
      <c r="AE12" s="28" t="s">
        <v>89</v>
      </c>
      <c r="AF12" s="19" t="s">
        <v>90</v>
      </c>
      <c r="AG12" s="19" t="s">
        <v>91</v>
      </c>
      <c r="AH12" s="19" t="s">
        <v>92</v>
      </c>
    </row>
    <row r="13" s="2" customFormat="1" ht="135" customHeight="1" spans="1:34">
      <c r="A13" s="14">
        <v>7</v>
      </c>
      <c r="B13" s="15" t="s">
        <v>33</v>
      </c>
      <c r="C13" s="15" t="s">
        <v>93</v>
      </c>
      <c r="D13" s="16">
        <f t="shared" si="0"/>
        <v>90</v>
      </c>
      <c r="E13" s="16">
        <v>90</v>
      </c>
      <c r="F13" s="16">
        <v>0</v>
      </c>
      <c r="G13" s="16">
        <v>0</v>
      </c>
      <c r="H13" s="16">
        <f t="shared" si="1"/>
        <v>89.95</v>
      </c>
      <c r="I13" s="16">
        <v>89.95</v>
      </c>
      <c r="J13" s="16">
        <v>0</v>
      </c>
      <c r="K13" s="16">
        <v>0</v>
      </c>
      <c r="L13" s="18">
        <f t="shared" si="2"/>
        <v>0.999444444444444</v>
      </c>
      <c r="M13" s="21" t="s">
        <v>94</v>
      </c>
      <c r="N13" s="24" t="s">
        <v>36</v>
      </c>
      <c r="O13" s="22" t="s">
        <v>95</v>
      </c>
      <c r="P13" s="20" t="s">
        <v>36</v>
      </c>
      <c r="Q13" s="19" t="s">
        <v>96</v>
      </c>
      <c r="R13" s="19" t="s">
        <v>36</v>
      </c>
      <c r="S13" s="19" t="s">
        <v>97</v>
      </c>
      <c r="T13" s="19" t="s">
        <v>36</v>
      </c>
      <c r="U13" s="19" t="s">
        <v>98</v>
      </c>
      <c r="V13" s="19" t="s">
        <v>99</v>
      </c>
      <c r="W13" s="22" t="s">
        <v>41</v>
      </c>
      <c r="X13" s="22" t="s">
        <v>41</v>
      </c>
      <c r="Y13" s="19" t="s">
        <v>100</v>
      </c>
      <c r="Z13" s="19" t="s">
        <v>36</v>
      </c>
      <c r="AA13" s="22" t="s">
        <v>41</v>
      </c>
      <c r="AB13" s="22" t="s">
        <v>41</v>
      </c>
      <c r="AC13" s="22" t="s">
        <v>101</v>
      </c>
      <c r="AD13" s="22" t="s">
        <v>36</v>
      </c>
      <c r="AE13" s="19" t="s">
        <v>102</v>
      </c>
      <c r="AF13" s="19" t="s">
        <v>90</v>
      </c>
      <c r="AG13" s="19" t="s">
        <v>103</v>
      </c>
      <c r="AH13" s="19" t="s">
        <v>92</v>
      </c>
    </row>
    <row r="14" s="2" customFormat="1" ht="49" customHeight="1" spans="1:34">
      <c r="A14" s="14">
        <v>8</v>
      </c>
      <c r="B14" s="15" t="s">
        <v>33</v>
      </c>
      <c r="C14" s="15" t="s">
        <v>104</v>
      </c>
      <c r="D14" s="16">
        <f t="shared" si="0"/>
        <v>0.28</v>
      </c>
      <c r="E14" s="16">
        <v>0.28</v>
      </c>
      <c r="F14" s="16">
        <v>0</v>
      </c>
      <c r="G14" s="16">
        <v>0</v>
      </c>
      <c r="H14" s="16">
        <f t="shared" si="1"/>
        <v>0.27</v>
      </c>
      <c r="I14" s="16">
        <v>0.27</v>
      </c>
      <c r="J14" s="16">
        <v>0</v>
      </c>
      <c r="K14" s="16">
        <v>0</v>
      </c>
      <c r="L14" s="18">
        <f t="shared" si="2"/>
        <v>0.964285714285714</v>
      </c>
      <c r="M14" s="21" t="s">
        <v>105</v>
      </c>
      <c r="N14" s="19" t="s">
        <v>36</v>
      </c>
      <c r="O14" s="22" t="s">
        <v>106</v>
      </c>
      <c r="P14" s="20" t="s">
        <v>36</v>
      </c>
      <c r="Q14" s="19" t="s">
        <v>107</v>
      </c>
      <c r="R14" s="19" t="s">
        <v>36</v>
      </c>
      <c r="S14" s="19" t="s">
        <v>58</v>
      </c>
      <c r="T14" s="19" t="s">
        <v>36</v>
      </c>
      <c r="U14" s="22" t="s">
        <v>40</v>
      </c>
      <c r="V14" s="22" t="s">
        <v>36</v>
      </c>
      <c r="W14" s="22" t="s">
        <v>41</v>
      </c>
      <c r="X14" s="22" t="s">
        <v>41</v>
      </c>
      <c r="Y14" s="22" t="s">
        <v>108</v>
      </c>
      <c r="Z14" s="19" t="s">
        <v>36</v>
      </c>
      <c r="AA14" s="22" t="s">
        <v>41</v>
      </c>
      <c r="AB14" s="22" t="s">
        <v>41</v>
      </c>
      <c r="AC14" s="19" t="s">
        <v>61</v>
      </c>
      <c r="AD14" s="22" t="s">
        <v>36</v>
      </c>
      <c r="AE14" s="28" t="s">
        <v>69</v>
      </c>
      <c r="AF14" s="19" t="s">
        <v>45</v>
      </c>
      <c r="AG14" s="14"/>
      <c r="AH14" s="14"/>
    </row>
    <row r="15" s="2" customFormat="1" ht="78" customHeight="1" spans="1:34">
      <c r="A15" s="14">
        <v>9</v>
      </c>
      <c r="B15" s="15" t="s">
        <v>33</v>
      </c>
      <c r="C15" s="15" t="s">
        <v>109</v>
      </c>
      <c r="D15" s="16">
        <f t="shared" si="0"/>
        <v>14</v>
      </c>
      <c r="E15" s="16">
        <v>14</v>
      </c>
      <c r="F15" s="16">
        <v>0</v>
      </c>
      <c r="G15" s="16">
        <v>0</v>
      </c>
      <c r="H15" s="16">
        <f t="shared" si="1"/>
        <v>14</v>
      </c>
      <c r="I15" s="16">
        <v>14</v>
      </c>
      <c r="J15" s="16">
        <v>0</v>
      </c>
      <c r="K15" s="16">
        <v>0</v>
      </c>
      <c r="L15" s="18">
        <f t="shared" si="2"/>
        <v>1</v>
      </c>
      <c r="M15" s="22" t="s">
        <v>110</v>
      </c>
      <c r="N15" s="19" t="s">
        <v>36</v>
      </c>
      <c r="O15" s="19" t="s">
        <v>111</v>
      </c>
      <c r="P15" s="20" t="s">
        <v>36</v>
      </c>
      <c r="Q15" s="19" t="s">
        <v>112</v>
      </c>
      <c r="R15" s="19" t="s">
        <v>36</v>
      </c>
      <c r="S15" s="19" t="s">
        <v>113</v>
      </c>
      <c r="T15" s="19" t="s">
        <v>36</v>
      </c>
      <c r="U15" s="19" t="s">
        <v>114</v>
      </c>
      <c r="V15" s="22" t="s">
        <v>36</v>
      </c>
      <c r="W15" s="22" t="s">
        <v>41</v>
      </c>
      <c r="X15" s="22" t="s">
        <v>41</v>
      </c>
      <c r="Y15" s="19" t="s">
        <v>115</v>
      </c>
      <c r="Z15" s="19" t="s">
        <v>36</v>
      </c>
      <c r="AA15" s="22" t="s">
        <v>41</v>
      </c>
      <c r="AB15" s="22" t="s">
        <v>41</v>
      </c>
      <c r="AC15" s="22" t="s">
        <v>88</v>
      </c>
      <c r="AD15" s="22" t="s">
        <v>36</v>
      </c>
      <c r="AE15" s="19" t="s">
        <v>102</v>
      </c>
      <c r="AF15" s="19" t="s">
        <v>90</v>
      </c>
      <c r="AG15" s="14"/>
      <c r="AH15" s="14"/>
    </row>
    <row r="16" s="2" customFormat="1" ht="48" spans="1:34">
      <c r="A16" s="14">
        <v>10</v>
      </c>
      <c r="B16" s="15" t="s">
        <v>33</v>
      </c>
      <c r="C16" s="15" t="s">
        <v>116</v>
      </c>
      <c r="D16" s="16">
        <f t="shared" si="0"/>
        <v>40</v>
      </c>
      <c r="E16" s="16">
        <v>40</v>
      </c>
      <c r="F16" s="16">
        <v>0</v>
      </c>
      <c r="G16" s="16">
        <v>0</v>
      </c>
      <c r="H16" s="16">
        <f t="shared" si="1"/>
        <v>38.63</v>
      </c>
      <c r="I16" s="16">
        <v>38.63</v>
      </c>
      <c r="J16" s="16">
        <v>0</v>
      </c>
      <c r="K16" s="16">
        <v>0</v>
      </c>
      <c r="L16" s="18">
        <f t="shared" si="2"/>
        <v>0.96575</v>
      </c>
      <c r="M16" s="21" t="s">
        <v>117</v>
      </c>
      <c r="N16" s="19" t="s">
        <v>118</v>
      </c>
      <c r="O16" s="22" t="s">
        <v>119</v>
      </c>
      <c r="P16" s="20" t="s">
        <v>36</v>
      </c>
      <c r="Q16" s="21" t="s">
        <v>120</v>
      </c>
      <c r="R16" s="19" t="s">
        <v>36</v>
      </c>
      <c r="S16" s="21" t="s">
        <v>121</v>
      </c>
      <c r="T16" s="19" t="s">
        <v>36</v>
      </c>
      <c r="U16" s="22" t="s">
        <v>41</v>
      </c>
      <c r="V16" s="22" t="s">
        <v>41</v>
      </c>
      <c r="W16" s="29" t="s">
        <v>122</v>
      </c>
      <c r="X16" s="22" t="s">
        <v>123</v>
      </c>
      <c r="Y16" s="21" t="s">
        <v>124</v>
      </c>
      <c r="Z16" s="19" t="s">
        <v>36</v>
      </c>
      <c r="AA16" s="22" t="s">
        <v>41</v>
      </c>
      <c r="AB16" s="22" t="s">
        <v>41</v>
      </c>
      <c r="AC16" s="22" t="s">
        <v>41</v>
      </c>
      <c r="AD16" s="22" t="s">
        <v>41</v>
      </c>
      <c r="AE16" s="33" t="s">
        <v>125</v>
      </c>
      <c r="AF16" s="33" t="s">
        <v>90</v>
      </c>
      <c r="AG16" s="14"/>
      <c r="AH16" s="14"/>
    </row>
    <row r="17" s="2" customFormat="1" ht="43" customHeight="1" spans="1:34">
      <c r="A17" s="14">
        <v>11</v>
      </c>
      <c r="B17" s="15" t="s">
        <v>33</v>
      </c>
      <c r="C17" s="15" t="s">
        <v>126</v>
      </c>
      <c r="D17" s="16">
        <f t="shared" si="0"/>
        <v>350</v>
      </c>
      <c r="E17" s="16">
        <v>350</v>
      </c>
      <c r="F17" s="16">
        <v>0</v>
      </c>
      <c r="G17" s="16">
        <v>0</v>
      </c>
      <c r="H17" s="16">
        <f t="shared" si="1"/>
        <v>322.17</v>
      </c>
      <c r="I17" s="16">
        <v>322.17</v>
      </c>
      <c r="J17" s="16">
        <v>0</v>
      </c>
      <c r="K17" s="16">
        <v>0</v>
      </c>
      <c r="L17" s="18">
        <f t="shared" si="2"/>
        <v>0.920485714285714</v>
      </c>
      <c r="M17" s="21" t="s">
        <v>127</v>
      </c>
      <c r="N17" s="19" t="s">
        <v>36</v>
      </c>
      <c r="O17" s="25" t="s">
        <v>128</v>
      </c>
      <c r="P17" s="20" t="s">
        <v>36</v>
      </c>
      <c r="Q17" s="25" t="s">
        <v>129</v>
      </c>
      <c r="R17" s="19" t="s">
        <v>130</v>
      </c>
      <c r="S17" s="19" t="s">
        <v>58</v>
      </c>
      <c r="T17" s="19" t="s">
        <v>36</v>
      </c>
      <c r="U17" s="22" t="s">
        <v>40</v>
      </c>
      <c r="V17" s="22" t="s">
        <v>36</v>
      </c>
      <c r="W17" s="22" t="s">
        <v>41</v>
      </c>
      <c r="X17" s="22" t="s">
        <v>41</v>
      </c>
      <c r="Y17" s="19" t="s">
        <v>131</v>
      </c>
      <c r="Z17" s="19" t="s">
        <v>36</v>
      </c>
      <c r="AA17" s="22" t="s">
        <v>41</v>
      </c>
      <c r="AB17" s="22" t="s">
        <v>41</v>
      </c>
      <c r="AC17" s="22" t="s">
        <v>41</v>
      </c>
      <c r="AD17" s="22" t="s">
        <v>41</v>
      </c>
      <c r="AE17" s="28" t="s">
        <v>62</v>
      </c>
      <c r="AF17" s="19" t="s">
        <v>90</v>
      </c>
      <c r="AG17" s="14"/>
      <c r="AH17" s="14"/>
    </row>
    <row r="18" s="2" customFormat="1" ht="212" customHeight="1" spans="1:34">
      <c r="A18" s="14">
        <v>12</v>
      </c>
      <c r="B18" s="15" t="s">
        <v>33</v>
      </c>
      <c r="C18" s="15" t="s">
        <v>132</v>
      </c>
      <c r="D18" s="16">
        <f t="shared" si="0"/>
        <v>19.83</v>
      </c>
      <c r="E18" s="16">
        <v>19.83</v>
      </c>
      <c r="F18" s="16">
        <v>0</v>
      </c>
      <c r="G18" s="16">
        <v>0</v>
      </c>
      <c r="H18" s="16">
        <f t="shared" si="1"/>
        <v>19.81</v>
      </c>
      <c r="I18" s="16">
        <v>19.81</v>
      </c>
      <c r="J18" s="16">
        <v>0</v>
      </c>
      <c r="K18" s="16">
        <v>0</v>
      </c>
      <c r="L18" s="18">
        <f t="shared" si="2"/>
        <v>0.99899142713061</v>
      </c>
      <c r="M18" s="19" t="s">
        <v>133</v>
      </c>
      <c r="N18" s="19" t="s">
        <v>118</v>
      </c>
      <c r="O18" s="26" t="s">
        <v>134</v>
      </c>
      <c r="P18" s="27" t="s">
        <v>36</v>
      </c>
      <c r="Q18" s="30" t="s">
        <v>135</v>
      </c>
      <c r="R18" s="31" t="s">
        <v>36</v>
      </c>
      <c r="S18" s="19" t="s">
        <v>136</v>
      </c>
      <c r="T18" s="19" t="s">
        <v>36</v>
      </c>
      <c r="U18" s="22" t="s">
        <v>40</v>
      </c>
      <c r="V18" s="22" t="s">
        <v>36</v>
      </c>
      <c r="W18" s="22" t="s">
        <v>41</v>
      </c>
      <c r="X18" s="22" t="s">
        <v>41</v>
      </c>
      <c r="Y18" s="19" t="s">
        <v>137</v>
      </c>
      <c r="Z18" s="19" t="s">
        <v>36</v>
      </c>
      <c r="AA18" s="22" t="s">
        <v>41</v>
      </c>
      <c r="AB18" s="22" t="s">
        <v>41</v>
      </c>
      <c r="AC18" s="22" t="s">
        <v>138</v>
      </c>
      <c r="AD18" s="22" t="s">
        <v>36</v>
      </c>
      <c r="AE18" s="28" t="s">
        <v>44</v>
      </c>
      <c r="AF18" s="19" t="s">
        <v>90</v>
      </c>
      <c r="AG18" s="14"/>
      <c r="AH18" s="14"/>
    </row>
    <row r="19" s="2" customFormat="1" ht="23" customHeight="1" spans="1:34">
      <c r="A19" s="14">
        <v>13</v>
      </c>
      <c r="B19" s="15"/>
      <c r="C19" s="15"/>
      <c r="D19" s="16">
        <f t="shared" ref="D19:K19" si="3">SUM(D7:D18)</f>
        <v>853.49</v>
      </c>
      <c r="E19" s="16">
        <f t="shared" si="3"/>
        <v>853.49</v>
      </c>
      <c r="F19" s="16">
        <f t="shared" si="3"/>
        <v>0</v>
      </c>
      <c r="G19" s="16">
        <f t="shared" si="3"/>
        <v>0</v>
      </c>
      <c r="H19" s="16">
        <f t="shared" si="3"/>
        <v>823.91</v>
      </c>
      <c r="I19" s="16">
        <f t="shared" si="3"/>
        <v>823.91</v>
      </c>
      <c r="J19" s="16">
        <f t="shared" si="3"/>
        <v>0</v>
      </c>
      <c r="K19" s="16">
        <f t="shared" si="3"/>
        <v>0</v>
      </c>
      <c r="L19" s="18">
        <f t="shared" si="2"/>
        <v>0.965342300437029</v>
      </c>
      <c r="M19" s="19"/>
      <c r="N19" s="19"/>
      <c r="O19" s="19"/>
      <c r="P19" s="20"/>
      <c r="Q19" s="19"/>
      <c r="R19" s="19"/>
      <c r="S19" s="19"/>
      <c r="T19" s="19"/>
      <c r="U19" s="19"/>
      <c r="V19" s="19"/>
      <c r="W19" s="22"/>
      <c r="X19" s="22"/>
      <c r="Y19" s="19"/>
      <c r="Z19" s="19"/>
      <c r="AA19" s="22"/>
      <c r="AB19" s="22"/>
      <c r="AC19" s="22"/>
      <c r="AD19" s="22"/>
      <c r="AE19" s="19"/>
      <c r="AF19" s="19"/>
      <c r="AG19" s="14"/>
      <c r="AH19" s="14"/>
    </row>
  </sheetData>
  <mergeCells count="29">
    <mergeCell ref="A2:AH2"/>
    <mergeCell ref="D4:G4"/>
    <mergeCell ref="H4:K4"/>
    <mergeCell ref="O4:V4"/>
    <mergeCell ref="W4:AD4"/>
    <mergeCell ref="AE4:AF4"/>
    <mergeCell ref="E5:F5"/>
    <mergeCell ref="I5:J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4:A6"/>
    <mergeCell ref="B4:B6"/>
    <mergeCell ref="C4:C6"/>
    <mergeCell ref="D5:D6"/>
    <mergeCell ref="G5:G6"/>
    <mergeCell ref="H5:H6"/>
    <mergeCell ref="K5:K6"/>
    <mergeCell ref="L4:L6"/>
    <mergeCell ref="M4:M6"/>
    <mergeCell ref="N4:N6"/>
    <mergeCell ref="AG4:AG6"/>
    <mergeCell ref="AH4:AH6"/>
  </mergeCells>
  <pageMargins left="0.46875" right="0.349305555555556" top="0.75" bottom="0.75" header="0.3" footer="0.3"/>
  <pageSetup paperSize="9" scale="2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预算项目绩效自评情况表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赵式哲</dc:creator>
  <cp:lastModifiedBy>米西</cp:lastModifiedBy>
  <dcterms:created xsi:type="dcterms:W3CDTF">2020-05-13T18:04:00Z</dcterms:created>
  <dcterms:modified xsi:type="dcterms:W3CDTF">2022-11-25T06:58:44Z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94F556B5E1C34F7CA603B6E3CC04174D</vt:lpwstr>
  </property>
  <property fmtid="{D5CDD505-2E9C-101B-9397-08002B2CF9AE}" pid="3" name="KSOProductBuildVer">
    <vt:lpwstr>2052-10.8.0.6423</vt:lpwstr>
  </property>
  <property fmtid="{D5CDD505-2E9C-101B-9397-08002B2CF9AE}" pid="4" name="commondata">
    <vt:lpwstr>eyJoZGlkIjoiMTcyMWZkZTBiNmVlNjYzNTUzYmZjZWQwMDI5NmE0ZDEifQ==</vt:lpwstr>
  </property>
</Properties>
</file>