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505" windowHeight="12750"/>
  </bookViews>
  <sheets>
    <sheet name="预算项目绩效自评情况表" sheetId="1" r:id="rId1"/>
  </sheets>
  <calcPr calcId="144525"/>
</workbook>
</file>

<file path=xl/sharedStrings.xml><?xml version="1.0" encoding="utf-8"?>
<sst xmlns="http://schemas.openxmlformats.org/spreadsheetml/2006/main" count="201">
  <si>
    <t>附件2：</t>
  </si>
  <si>
    <t>2021年度中国共产主义青年团深圳市龙岗区委员会部门预算项目绩效自评表（汇总）</t>
  </si>
  <si>
    <t>部门名称（盖章）：中国共产主义青年团深圳市龙岗区委员会</t>
  </si>
  <si>
    <t>单位：万元</t>
  </si>
  <si>
    <t>序号</t>
  </si>
  <si>
    <t>部门名称</t>
  </si>
  <si>
    <t>项目名称</t>
  </si>
  <si>
    <t>项目年度预算金额</t>
  </si>
  <si>
    <t>实际支出金额</t>
  </si>
  <si>
    <t>预算支出执行率</t>
  </si>
  <si>
    <t>年初绩效目标</t>
  </si>
  <si>
    <t>绩效目标整体完成情况</t>
  </si>
  <si>
    <t>产出目标</t>
  </si>
  <si>
    <t>效益目标</t>
  </si>
  <si>
    <t>满意度指标</t>
  </si>
  <si>
    <t>项目执行中存在的问题</t>
  </si>
  <si>
    <t>整改情况</t>
  </si>
  <si>
    <t>合计</t>
  </si>
  <si>
    <t>其中：财政拨款</t>
  </si>
  <si>
    <t>非财政资金</t>
  </si>
  <si>
    <t>数量指标</t>
  </si>
  <si>
    <t>质量指标</t>
  </si>
  <si>
    <t>时效指标</t>
  </si>
  <si>
    <t>成本指标</t>
  </si>
  <si>
    <t>经济效益指标</t>
  </si>
  <si>
    <t>社会效益指标</t>
  </si>
  <si>
    <t>生态效益指标</t>
  </si>
  <si>
    <t>可持续影响指标</t>
  </si>
  <si>
    <t>服务对象满意度指标</t>
  </si>
  <si>
    <t>一般公共预算</t>
  </si>
  <si>
    <t>政府性基金</t>
  </si>
  <si>
    <t>年度指标内容</t>
  </si>
  <si>
    <t>完成情况</t>
  </si>
  <si>
    <t>中国共产主义青年团深圳市龙岗区委员会（本级）</t>
  </si>
  <si>
    <t>团建工作</t>
  </si>
  <si>
    <t>促进各级基层团组织和青年组织建设进一步加强；对青少年活动阵地和青少年服务机构的建设等进行规划和管理，促进活动阵地规范化建设。</t>
  </si>
  <si>
    <t>已完成</t>
  </si>
  <si>
    <t>1.团队典型推选，开展最美南粤少年评选活动一场。2.基层团建，青年大学习全年开展12场活动。3.共青团、少先队改革，团干培训参训人数不少于150人。</t>
  </si>
  <si>
    <t>覆盖全区所有的学校、团组织</t>
  </si>
  <si>
    <t>根据上级要求，按时间节点完成全年计划。</t>
  </si>
  <si>
    <t>成本控制率≤100%</t>
  </si>
  <si>
    <t>不适用</t>
  </si>
  <si>
    <t>团员、队员荣誉感</t>
  </si>
  <si>
    <t>团员归属感有所提升</t>
  </si>
  <si>
    <t>服务对象满意度不低于90%</t>
  </si>
  <si>
    <t>满意度90%</t>
  </si>
  <si>
    <t>青少年关爱工程</t>
  </si>
  <si>
    <t>1.青少年权益保护及扫黑除恶专项工作；2.举办“龙团缘”青年交友活动4场；3.“双零”试点活动7场；4.重点青少年心理支持，计划服务15名青少年，每名青少年心理辅导4次；5.举办公益暑托班1场；6.思政课5场；7.青年发展服务项目大赛1场8.公众号日常运营及每周至少推送2-3次公众号推文，每次1-2条；</t>
  </si>
  <si>
    <t>1.青少年权益保护及扫黑除恶专项工作开展情况的报送数量，持续开展青少年权益保护及扫黑除恶工作报告次数24篇。2.举办“龙团缘”青年交友活动次数，全年计划开展4场。3.“双零”试点活动开展次数，全年计划开展7场。4.重点青少年心理支持。5.开展1场公益暑托班。6.音乐思政课开5场。7.青年发展服务项目大赛，举办1场。8.微信运营推送，全年推送至少180条推文。</t>
  </si>
  <si>
    <t>1.各类活动开展质量达标率100%。2.各类活动覆盖面100%</t>
  </si>
  <si>
    <t>1.文件上报及时性及时。2.各类活动开展及时性及时。</t>
  </si>
  <si>
    <t>社会认可有所提高</t>
  </si>
  <si>
    <t>服务对象对团委的满意度≥93%</t>
  </si>
  <si>
    <t>使用者满意度93%</t>
  </si>
  <si>
    <t>其他一般管理事务</t>
  </si>
  <si>
    <t>保障各项工作正常开展，做好政务信息公开工作，运用互联网新媒体发布共青团工作动态。立足宣传、发声的功能定位，持续深化阵地建设、内容建设、队伍建设，着力提升网络舆论引导的影响力、引领力，不断加强青少年的意识形态工作。日常办公电脑维护，完善信息系统、服务器的安全防护措施。</t>
  </si>
  <si>
    <t>党建宣传工作，中国共产党成立100周年宣传一次</t>
  </si>
  <si>
    <t>保障各项工作正常开展，做好政务信息公开工作，运用互联网新媒体发布共青团工作动态。加强青少年的意识形态工作。</t>
  </si>
  <si>
    <t>项目完成时间1年内</t>
  </si>
  <si>
    <t>青少年的意识形态工作</t>
  </si>
  <si>
    <t>促进经济与社会可持续发展</t>
  </si>
  <si>
    <t>项目可持续</t>
  </si>
  <si>
    <t>服务对象满意度≥93%</t>
  </si>
  <si>
    <t>满意度93%</t>
  </si>
  <si>
    <t>青少年工作</t>
  </si>
  <si>
    <t>围绕青年思想动态和青年工作现况，不断加强青少年社会主义核心价值观教育力度。</t>
  </si>
  <si>
    <t>1.“青年说”举办5场。2.举办一场五四青年专场活动</t>
  </si>
  <si>
    <t>覆盖全区青少年</t>
  </si>
  <si>
    <t>团员、团干荣誉感</t>
  </si>
  <si>
    <t>服务对象满意＞90%</t>
  </si>
  <si>
    <t>满意度94%</t>
  </si>
  <si>
    <t>“青创中心”运营</t>
  </si>
  <si>
    <t>全年累计组织开展不同类型、不同规模活动42场次，累计服务创新创业青年3000人次以上。</t>
  </si>
  <si>
    <t>已完成全年活动业务指标量。</t>
  </si>
  <si>
    <t>1.宣传推介龙岗创新创业生态环境，活动2场次
服务2000人次。2.发展壮大龙岗创新创业青年队伍，活动10场次
开发不少于400个实习见习岗位。3.整合对接青年创新创业服务资源，开活动20场次。4.筑巢搭建青创社会组织实体服务基地，开活动5场次。5.培育创新型示范性青创企业，开活动5场次</t>
  </si>
  <si>
    <t>青创中心正常运行</t>
  </si>
  <si>
    <t>业务活动按时完成率100%</t>
  </si>
  <si>
    <t>预算超支率≤0</t>
  </si>
  <si>
    <t>帮助青年创新创业、就业、实习见习，本项目主要体现在社会效益方面，全年累计服务创新创业青年2000人次以上、开发不少于400个实习见习岗位。</t>
  </si>
  <si>
    <t>展示空间和配套制度的完备性，实体空间展示完整
宣传资料更新最新版本</t>
  </si>
  <si>
    <t>青年创业者满意度≥93%</t>
  </si>
  <si>
    <t>城市志愿服务U站I城运行保障</t>
  </si>
  <si>
    <t>一、全年招募志愿约三千四百人次常年不打烊参与各3个城市志愿服务站点值班服务，服务时长约达28000余小时；二、以传统节日或纪念为契机开展特色活约20场次，良好服务质量，助力城市文明形象进一步提升，为城市文明建设作出更大的贡献。</t>
  </si>
  <si>
    <t>1.“开展相关特色活动”次数，约12场次。2.招募志愿者约3420人次。3.累计志愿服务时长约16800余小时。4.站体维护4次</t>
  </si>
  <si>
    <t>1.预算执行率100%。2.特色活动顺利开展。3.值班服务顺利开展</t>
  </si>
  <si>
    <t>1.项目完成及时率100%。2.资金支付及时率100%</t>
  </si>
  <si>
    <t>1.“开展相关特色活动”3.6万元。2.餐费11.82万元。3.水电、通讯费0.27万元。4.站体维护5.31万元。</t>
  </si>
  <si>
    <t>1.成为城市文明的
窗口，起到示范和带动的作用。2.热情、贴心、周到的服务，充分体现了“来了就是深圳人”的家的感觉。3.推动了城市文明建设，促进城市人文环境的提升。</t>
  </si>
  <si>
    <t>传播志愿精神、弘扬志愿文化，具有可持续发展影响性</t>
  </si>
  <si>
    <t>服务对象满意不低于98%</t>
  </si>
  <si>
    <t>满意度100%</t>
  </si>
  <si>
    <t>1.质量指标年度指标任务值无具体数值；2.成本指标填不适用；2.只需要填一二季度监控内容。</t>
  </si>
  <si>
    <t>1.将质量指标年度指标确定具体数字；2.补充成本指标具体内容。</t>
  </si>
  <si>
    <t>“志愿者先锋城区”工作</t>
  </si>
  <si>
    <t xml:space="preserve">1、8个区直属志愿服务项目常态化运行，结合社会需求拓展志愿服务领域；于3.5、12.5等主题日，结合社会热点、中心工作等开展志愿服务主题活动不少于3场。2、开展全区性星级义工表彰评定工作1次，开展特色表彰活动1-2次；3、建设“义工学院”完善义工培训相关制度，完善新义工培训、骨干志愿者培训标准课程，建设新义工培训讲师队伍，全年开展新义工培训20场，骨干志愿者培训2期，义工讲师培训2期。
</t>
  </si>
  <si>
    <t>8个区直属志愿服务项目常态化运行，结合社会需求拓展志愿服务领域；于3.5、12.5等主题日，结合社会热点、中心工作等开展志愿服务主题活动不少于3场，新增志愿服务项目1至2个。2、开展全区性星级义工表彰评定工作1次，开展特色表彰活动1-2次。3、建设“义工学院”完善义工培训相关制度，完善新义工培训、骨干志愿者培训标准课程，建立新义工培训讲师队伍，全年开展新义工培训20场，骨干志愿者培训2期，义工讲师培训2期。</t>
  </si>
  <si>
    <t>围绕党政中心和民生需求，积极开展各类志愿服务活动，优化自身组织建设，激发社会参与活力。高标准推动志愿服务深入参与社会治理。加强志愿服务机制建设，推动志愿服务制度化发展。</t>
  </si>
  <si>
    <t>8个常规活动每月正常运行、每月完成各类培训约2场次，第一季度完成一场主题活动，第三四季度完成义工评选至少2场次主题活动及主题活动1场次。</t>
  </si>
  <si>
    <t>按计划成本完成</t>
  </si>
  <si>
    <t>预计完成</t>
  </si>
  <si>
    <t>提升城市文明素质，影响并带动广大市民积极参与社会精神文明建设，提升城市软实力，持续发扬“友爱、互助、进步、奉献”的志愿精神，团结凝聚广大志愿者与社会各方力量深入参与社会治理，形成共享共治共建的社会新格局。</t>
  </si>
  <si>
    <t>志愿服务是衡量社会文明程度的重要标志，提升城市文明程度深入参与社会治理，具有可持续影响效应。</t>
  </si>
  <si>
    <t>市民群众对志愿者、义工服务的满意度≥96%</t>
  </si>
  <si>
    <t>1.质量指标年度指标任务值无具体数值；2.成本指标填不适用；3.只需要填一二季度监控内容。</t>
  </si>
  <si>
    <t>办公设备更新购置</t>
  </si>
  <si>
    <t>保障机关正常运转</t>
  </si>
  <si>
    <t>打印机购置数量2台</t>
  </si>
  <si>
    <t>1.设备验收合格率100%.2.设备利用率100%</t>
  </si>
  <si>
    <t>保障各项工作正常开展，做好政务信息公开工作，加强青少年的意识形态工作。</t>
  </si>
  <si>
    <t>城市志愿者U站考核</t>
  </si>
  <si>
    <t>在U站现有服务内容的基础上，增加文明出行、环境提升、公益宣传、注册义工等基础功能，并在U站新增集展示、宣传、教育、体验为一体的垃圾分类宣传特色。</t>
  </si>
  <si>
    <t>1.U站值班义工到岗人次≥730。2.U站内积极开展常态化志愿服务活动次数≥275。3.U站安全检查次数≥12。</t>
  </si>
  <si>
    <t>1.U站值班义工出勤达标率100%。2.U站开展常态化志愿服务活动完成率≥95%。3.U站安全检查验收合格率100%。</t>
  </si>
  <si>
    <t>1.项目完成及时率100%
2.资金支付及时率100%</t>
  </si>
  <si>
    <t>1.“开展相关特色活动”2.4万元；
2.餐费7.88万元；
3.水电、通讯费0.18万元；
4.站体维护3.54万元。</t>
  </si>
  <si>
    <t>1.U站月平均服务市民人次≥300。2.全年参与配合相关部门开展接待、宣传等活动次数全年参与配合相关部门开展接待、宣传等活动次数≥3。3.推动了城市文明建设，促进城市人文环境的提升。</t>
  </si>
  <si>
    <t>人才发展专项</t>
  </si>
  <si>
    <t>区委组织部安排的人才发展专项活动</t>
  </si>
  <si>
    <t>已完成年初设定的各项绩效目标工作任务</t>
  </si>
  <si>
    <t>开展人才发展专项活动一场</t>
  </si>
  <si>
    <t>项目完成率不低于 98%</t>
  </si>
  <si>
    <t>项目完成及时率和资金支付及时率不低于98%</t>
  </si>
  <si>
    <t>链接各项政策资源、提供投融资服务</t>
  </si>
  <si>
    <t>有所提升</t>
  </si>
  <si>
    <t>宣传青年创新创业政策，帮助青年就业、实习见习。</t>
  </si>
  <si>
    <t>青年创业者满意度 ≥97%</t>
  </si>
  <si>
    <t>龙岗区志愿者之家装修工程</t>
  </si>
  <si>
    <t>共创美好家园，保护每一个家</t>
  </si>
  <si>
    <t>装修志愿者之家</t>
  </si>
  <si>
    <t>1.预算执行率100%。2.活动顺利开展。</t>
  </si>
  <si>
    <t>1.预算执行率未达100%，2.已开展</t>
  </si>
  <si>
    <t>共创美好家园</t>
  </si>
  <si>
    <t>志愿者之家开办经费</t>
  </si>
  <si>
    <t>2021年区义工联将围绕党政中心工作和团区委重点工作要求，结合工作实际和社会服务需求，进一步创新理念和服务模式，团结凝聚社会各界，引领全社会力量以志愿服务为形式，做好服务党政的助手，当好服务群众的帮手，深入参与社会治理，助力实现“共建、共治、共享”社会治理新局面，全力打造深圳龙岗志愿服务3.0版，将龙岗志愿先锋城区的建设推荐向新高度。2021年底，全区注册义工超过44万人，服务总时长达145万小时；打造品牌志愿服务项目3-5个；进一步扩大公益生态圈；大力推动“小区义工队”建设工作，探索动员全社会自动参与的“共建、共治、共享”社会治理理念的落地模式。提升志愿服务专业化建设、加强志愿服务机制制度建设，增加义工学院对义工思想引领、政治引领、文化引领、价值引领的工作目标。</t>
  </si>
  <si>
    <t>1.开展志愿服务宣传及招募活动，线上线下开展宣传及招募活动约5次、新增注册义工约3万人；2.开展各类公益活动，约1000场次；3.各类志愿者培训48场次；4.制作志愿者评选激励物资10000套；5.慰问关爱困难义工20名。</t>
  </si>
  <si>
    <t>1.预算执行率100%。2.预计各项活动按时完成100%。</t>
  </si>
  <si>
    <t>1.项目完成时间1年内。2.预计资金支付及 
时率100%</t>
  </si>
  <si>
    <t>1.引领全社会参与公共文明建设和社会治理工作，开创了共建共治共享的社会新局面。2.引领和践行了奉献、友爱、互助、进步的志愿服务精神，展现了当代龙岗青年积极向上的良好精神风貌。3.志愿服务活动将覆盖每一个工作领域，红马甲成为我区公共服务的名片和亮丽的风景线。</t>
  </si>
  <si>
    <t>传播志愿精神、弘扬志愿文化具有可持续发展影响</t>
  </si>
  <si>
    <t>深圳市龙岗区青少年活动中心</t>
  </si>
  <si>
    <t>《青苹果乐园》新媒体体验营</t>
  </si>
  <si>
    <t>全年完成《青苹果乐园》电视节目52期，完成“龙岗青少年”抖音视频45条，紧跟社会时事热点，加强舆论引导，将社会主义核心价值观生动具体地融入宣传。及时有效的宣传上级领导的工作部署，中心内部的活动情况，做到事事宣传、实时报道。</t>
  </si>
  <si>
    <t>1.制作节目数量52期2.制作抖音视频数量45条3.宣传片数量4部。</t>
  </si>
  <si>
    <t>1.深化主题视频内容紧紧围绕上级领导的组织安排，能够得到受众的一致认可，做龙岗区青少年儿童喜闻乐见的好视频。2.视频内容必须能够完整、准确地汇报中心的工作情况，突出工作亮点。</t>
  </si>
  <si>
    <t>节目周期《青苹果乐园》电视节目每周一期，抖音视频一周1-2条。</t>
  </si>
  <si>
    <t>全年30万元</t>
  </si>
  <si>
    <t>1.价值观引领：通过电视节目拍摄，抖音视频制作，向青少年儿童传递社会主义核心价值观，宣扬青少年儿童积极向上的精神风貌。2.搭建平台：以选拔电视节目主持人，优秀学生分享美文，拍摄学校社团等形式，为学生提供展示自我的平台。</t>
  </si>
  <si>
    <t>拍摄学校社团、部门活动引导青少年儿童积极向上，践行社会主义核心价值观。通过读党史、学党史活动引领青少年儿童树立正确三观。拍摄乡村教师支教视频，引导青少年励志成才，回馈社会。拍摄红领巾系列活动，校园社团活动，引导青少年践行社会主义核心价值观。选拔节目主持人，搭建学党史平台。</t>
  </si>
  <si>
    <t>节目内容宣扬“生态环保”理念，爱护环境，提高青少年儿童爱护环境的意识。节目内容有涉及“珍惜水资源”“植树造林”等方面。</t>
  </si>
  <si>
    <t>百科科普中国大好河山，悠久历史，提倡青少年儿童保护生态环境。制作手偶剧宣传保护环境重要性。拍摄制作“世界粮食日”“重阳节”“丰收节”等视频，提倡青少年保护环境，珍惜粮食。</t>
  </si>
  <si>
    <t>区青少年和家长满意度不低于96%</t>
  </si>
  <si>
    <t>满意度98%</t>
  </si>
  <si>
    <t>办公楼修缮</t>
  </si>
  <si>
    <t>为保证青少年活动场地的安全，定期进行场地安全检测及维修。</t>
  </si>
  <si>
    <t>2、7、8、9楼教学和办公场地的修缮</t>
  </si>
  <si>
    <t>验收合格率100%</t>
  </si>
  <si>
    <t>完成时间12月底前</t>
  </si>
  <si>
    <t>9月底完成</t>
  </si>
  <si>
    <t>修缮费用15万元</t>
  </si>
  <si>
    <t>保证青少年活动场地的安全使用</t>
  </si>
  <si>
    <t>办公设备购置</t>
  </si>
  <si>
    <t>推进资源系统科技进步，加强单位信息化管理，提高现代化管理水平，用于添置、更新办公设备。</t>
  </si>
  <si>
    <t>采购设备数量≤16</t>
  </si>
  <si>
    <t>设备合格率100%</t>
  </si>
  <si>
    <t>采购时间12月底完成</t>
  </si>
  <si>
    <t>11月底前</t>
  </si>
  <si>
    <t>设备成本3.04万元</t>
  </si>
  <si>
    <t>完成2.94万元</t>
  </si>
  <si>
    <t>满足办公需求，提高工作效率</t>
  </si>
  <si>
    <t>绿色节能办公</t>
  </si>
  <si>
    <t>使用者满意度≥95%</t>
  </si>
  <si>
    <t>“以事定费”24人全年工资福利费用。</t>
  </si>
  <si>
    <t>有工作人员离职，未完成</t>
  </si>
  <si>
    <t>“以事定费”24人全年的工资福利支出</t>
  </si>
  <si>
    <t>工作人员经费保障，保障中心各项业务工作的顺利开展，同时保障员工福利待遇，提高工作积极性及工作效率。</t>
  </si>
  <si>
    <t>工资按月发放</t>
  </si>
  <si>
    <t>“以事定费”24人全年的工资福利支出172.8万元</t>
  </si>
  <si>
    <t>保障员工福利待遇，提高工作积极性及工作效率。</t>
  </si>
  <si>
    <t>工作人员满意度≥90%</t>
  </si>
  <si>
    <t>满意度92%</t>
  </si>
  <si>
    <t>青少年文体及公益活动</t>
  </si>
  <si>
    <t>1、以全面提升来深建设者子女道德素养，培养自信心；
2、为龙岗区青少年提供不同层面的心理健康服务，倾听青少年心声，解决各种心理困扰，陪伴青少年身心健康成长；
3、“成长伙伴”系列公益活动为青少年开展高端立体化服务，努力成为青少年最贴心的成长伙伴；
4、各项公益活动稳步开展，争取社会效益逐年增强；
5、搭建创新思维训练的平台，激发青少年崇尚科学、勇于创新的热情，为青少年开辟一种全新的思维通道，培养青少年成为具备国际化视野的创新型人才。</t>
  </si>
  <si>
    <t>1、“启航筑梦”关爱来深建设者子女计划预计开展成长加油站7场、社区少年宫12场。2、“心路相伴”青少年心理健康成长计划预计开展基础性心理服务20场，青少年心理健康热线服务384小时，咨询档案300人次，开展深度心理健康服务450小时，个案档案24份，青少年心理健康剧场1场。3、"成长伙伴"系列公益活动计划开展亲子志愿者队公益服务12场、"携手未来"周末公益讲堂12场、快乐成长营20场。4、合唱团、话剧团拟招募学员60名，每学期分为春季、暑期、秋季进行培训，共计105场，参加各类比赛及演出6场。5、青少年创新思维成长计划和创客嘉年华活动共开展23场，共计服务青少年人数约1000人。</t>
  </si>
  <si>
    <t>通过中心打造、师资链接、媒体关注等多方渠道，来深建设者子女赢得了更多比赛和展演机会。搭建起立体化心理服务覆盖网络，初步构建起全区的青少年社会心理服务体系。以心理咨询师+社工+志愿者服务模式为贫困弱势群体和经历重大生活变故群体提供心理健康服务，促进社区心理健康服务工作有场地、有设施、有保障。邀请相关领域专业人士开展针对性讲座或工作坊，逢周末向所有龙岗青少年及家长免费开放。通过帮助广大家长掌握家庭教育科学知识和方法，引导家长以积极的心态去面对孩子在成长过程中的各类问题，以充满智慧和艺术性的方式开展与孩子的教育互动，提高家庭教育的水平和质量。从基础教育——家庭教育中改善龙岗青少年的精神风貌，提高龙岗青少年的人文素质、综合素质，促进龙岗青少年的健康成长、成才。</t>
  </si>
  <si>
    <t>1、"启航筑梦"关爱来深建设者子女计划将精品课程直接送到社区，对社区上课师资进行优化配置，使有限的资源真正为有需求的青少年所拥有，有效的促进了校外教育资源均衡化配置。2、"心路相伴"青少年心理健康成长计划给青少年在心理问题预防和干预上洒下更多的"阳光"。3、"成长伙伴"系列公益活动开展丰富多彩的文化兴趣培养活动，让其感受到社会的关怀。4、青苹果艺术团6首歌曲参与“童心向党”童谣传唱活动。 5、青少年创新思维成长计划以创新教育精品课程、创新户外活动、创客嘉年华等为载体，提升青少年创意思维及动手能力。</t>
  </si>
  <si>
    <t>全年以4个季度分配工作指标，并按时100％完成年度指标。</t>
  </si>
  <si>
    <t>全年费用100万元</t>
  </si>
  <si>
    <t>通过帮助广大家长掌握家庭教育科学知识和方法，引导家长以积极的心态去面对孩子在成长过程中的各类问题，以充满智慧和艺术性的方式开展与孩子的教育互动，提高家庭教育的水平和质量。从基础教育——家庭教育中改善龙岗青少年的精神风貌，提高龙岗青少年的人文素质、综合素质，促进龙岗青少年的健康成长、成才。</t>
  </si>
  <si>
    <t>充分运用中心的资源平台，在原有的服务基础上，以“精品课程”作为“推手”，丰富、完善项目内容，不断深入来深小伙伴的生活，使其就近享受便捷的公共文化服务，感受快乐和关爱，为其打造一个梦想开始的平台，展现自己，在提升来深小伙伴个人自信继而融入社区生活，融入深圳。为龙岗区青少年及其家庭提供不同层面的心理健康服务，促进家长与青少年群体对心理健康的认识、建立正确积极的心态，预防和解决其心理困扰、心理问题。从基础教育——家庭教育中改善龙岗青少年的精神风貌，提高龙岗青少年的人文素质、综合素质，促进龙岗青少年的健康成长、成才。</t>
  </si>
  <si>
    <t>全面提升来深建设者子女道德素养，培养自信心使其真正融入社区生活，成为新一代市民。为龙岗区青少年及其家庭提供不同层面的心理健康服务，促进家长与青少年群体对心理健康的认识、建立正确积极的心态，预防和解决其心理困扰、心理问题。以青少年全面成长为主，为青少年多角度开展立体化服务，努力成为青少年贴心的“成长伙伴”。打造品牌创新教育体系，推动龙岗区创新教育开展，全面提高青少年的创新素养，为龙岗区培养具备国际化视野的创新型人才。提升龙岗区青少年的艺术素养，为龙岗区营造浓郁的艺术氛围，培养艺术接班人。</t>
  </si>
  <si>
    <t>校外教育培训</t>
  </si>
  <si>
    <t xml:space="preserve">   集公益活动、综合素质教育、文化宣传、信息交流于一体，扎实开展好各项工作，营造更浓厚的少年宫氛围，让学生在中心快乐学习、健康成长，力求为培养德、智、体、美、劳兼具的龙岗新时代青少年做出杰出贡献。</t>
  </si>
  <si>
    <t>全年拟开设45个专业，450个培训班，培训学员47320人次。开设10个公益班，直接受益人群1000人次。全年组织策划主题活动41场次，其中参加国际、国家、省、市、区级比赛6场；小记者采访活动13场；节日庆祝活动2场；各类文艺演出6场；学生社会实践活动2场；教师集体备课活动10场。</t>
  </si>
  <si>
    <t>打造一流校外培训教师团队，提供优质校外教育，各学科教师集思广益、积极创新，从思想、教材、教法、学生、学法、教学手段及教学过程等多方面进行集体探讨，提高教师创新能力，通过各种方式不断打磨教学水平，在教研和教改上不断突破，打造一流校外培训教师团队。</t>
  </si>
  <si>
    <t>为进一步发挥团属阵地功能，提高思想引领和立德树人的服务职能，广泛开展校外教育活动，满足辖区青少年公共文化需求，通过互动体验、心灵沟通等方式，提高社区青少年的综合素质，扩展视野。</t>
  </si>
  <si>
    <t>校外教育培训课程分寒假、春季、暑期、秋季有序开展，各类活动赛事结合节点、赛程定期举办。</t>
  </si>
  <si>
    <t>全年费用70万元</t>
  </si>
  <si>
    <t>为培育优秀的龙岗青少年贡献力量，以“服务青少年 效益全社会”为使命，把青少年的健康成长放在第一位，不断为青少年创造素质教育的环境，搭建艺术、科技、体育等交流平台，让龙岗青少年在关爱中成长，日益茁壮，为东部崛起贡献一份力量。</t>
  </si>
  <si>
    <t>通过开展校外教育活动，提升龙岗青少年综合素养。通过开展丰富多彩的校外教育活动，引领青少年的思想教育，帮助其树立正确的价值观，助力青少年健康成长。</t>
  </si>
  <si>
    <t>学员及家长对课程及活动的满意度不低于98%，教师团队对相关制度及管理措施认可度不低于96%。</t>
  </si>
  <si>
    <t>满意度98%，认可度97%</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</si>
</sst>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0"/>
      <color indexed="8"/>
      <name val="Arial Unicode MS"/>
      <charset val="134"/>
    </font>
    <font>
      <sz val="12"/>
      <color indexed="8"/>
      <name val="宋体"/>
      <charset val="134"/>
    </font>
    <font>
      <sz val="10"/>
      <color indexed="8"/>
      <name val="宋体"/>
      <charset val="134"/>
    </font>
    <font>
      <b/>
      <sz val="22"/>
      <color indexed="8"/>
      <name val="宋体"/>
      <charset val="134"/>
    </font>
    <font>
      <sz val="10"/>
      <color rgb="FF000000"/>
      <name val="宋体"/>
      <charset val="134"/>
    </font>
    <font>
      <sz val="10"/>
      <color indexed="0"/>
      <name val="宋体"/>
      <charset val="134"/>
    </font>
    <font>
      <sz val="10"/>
      <name val="宋体"/>
      <charset val="134"/>
    </font>
    <font>
      <sz val="12"/>
      <color rgb="FF000000"/>
      <name val="宋体"/>
      <charset val="134"/>
    </font>
    <font>
      <sz val="12"/>
      <color indexed="0"/>
      <name val="宋体"/>
      <charset val="134"/>
    </font>
    <font>
      <sz val="12"/>
      <name val="宋体"/>
      <charset val="134"/>
    </font>
    <font>
      <sz val="11"/>
      <color indexed="9"/>
      <name val="等线"/>
      <charset val="0"/>
    </font>
    <font>
      <sz val="11"/>
      <color indexed="8"/>
      <name val="等线"/>
      <charset val="0"/>
    </font>
    <font>
      <b/>
      <sz val="11"/>
      <color indexed="63"/>
      <name val="等线"/>
      <charset val="0"/>
    </font>
    <font>
      <sz val="11"/>
      <color indexed="8"/>
      <name val="等线"/>
      <charset val="134"/>
    </font>
    <font>
      <b/>
      <sz val="11"/>
      <color indexed="62"/>
      <name val="等线"/>
      <charset val="134"/>
    </font>
    <font>
      <sz val="11"/>
      <color indexed="60"/>
      <name val="等线"/>
      <charset val="0"/>
    </font>
    <font>
      <i/>
      <sz val="11"/>
      <color indexed="23"/>
      <name val="等线"/>
      <charset val="0"/>
    </font>
    <font>
      <u/>
      <sz val="11"/>
      <color indexed="20"/>
      <name val="等线"/>
      <charset val="0"/>
    </font>
    <font>
      <sz val="11"/>
      <color indexed="62"/>
      <name val="等线"/>
      <charset val="0"/>
    </font>
    <font>
      <sz val="11"/>
      <color indexed="52"/>
      <name val="等线"/>
      <charset val="0"/>
    </font>
    <font>
      <sz val="11"/>
      <color indexed="17"/>
      <name val="等线"/>
      <charset val="0"/>
    </font>
    <font>
      <b/>
      <sz val="13"/>
      <color indexed="62"/>
      <name val="等线"/>
      <charset val="134"/>
    </font>
    <font>
      <sz val="11"/>
      <color indexed="10"/>
      <name val="等线"/>
      <charset val="0"/>
    </font>
    <font>
      <b/>
      <sz val="11"/>
      <color indexed="9"/>
      <name val="等线"/>
      <charset val="0"/>
    </font>
    <font>
      <b/>
      <sz val="18"/>
      <color indexed="62"/>
      <name val="等线"/>
      <charset val="134"/>
    </font>
    <font>
      <u/>
      <sz val="11"/>
      <color indexed="12"/>
      <name val="等线"/>
      <charset val="0"/>
    </font>
    <font>
      <b/>
      <sz val="11"/>
      <color indexed="52"/>
      <name val="等线"/>
      <charset val="0"/>
    </font>
    <font>
      <b/>
      <sz val="11"/>
      <color indexed="8"/>
      <name val="等线"/>
      <charset val="0"/>
    </font>
    <font>
      <b/>
      <sz val="15"/>
      <color indexed="62"/>
      <name val="等线"/>
      <charset val="134"/>
    </font>
  </fonts>
  <fills count="17">
    <fill>
      <patternFill patternType="none"/>
    </fill>
    <fill>
      <patternFill patternType="gray125"/>
    </fill>
    <fill>
      <patternFill patternType="solid">
        <fgColor indexed="57"/>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31"/>
        <bgColor indexed="64"/>
      </patternFill>
    </fill>
    <fill>
      <patternFill patternType="solid">
        <fgColor indexed="49"/>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s>
  <cellStyleXfs count="50">
    <xf numFmtId="0" fontId="0" fillId="0" borderId="0">
      <alignment vertical="center"/>
    </xf>
    <xf numFmtId="42" fontId="13" fillId="0" borderId="0" applyFont="0" applyFill="0" applyBorder="0" applyAlignment="0" applyProtection="0">
      <alignment vertical="center"/>
    </xf>
    <xf numFmtId="0" fontId="11" fillId="4" borderId="0" applyNumberFormat="0" applyBorder="0" applyAlignment="0" applyProtection="0">
      <alignment vertical="center"/>
    </xf>
    <xf numFmtId="0" fontId="18" fillId="3"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9" borderId="0" applyNumberFormat="0" applyBorder="0" applyAlignment="0" applyProtection="0">
      <alignment vertical="center"/>
    </xf>
    <xf numFmtId="0" fontId="15" fillId="6" borderId="0" applyNumberFormat="0" applyBorder="0" applyAlignment="0" applyProtection="0">
      <alignment vertical="center"/>
    </xf>
    <xf numFmtId="43" fontId="13" fillId="0" borderId="0" applyFont="0" applyFill="0" applyBorder="0" applyAlignment="0" applyProtection="0">
      <alignment vertical="center"/>
    </xf>
    <xf numFmtId="0" fontId="10" fillId="9"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5" borderId="15" applyNumberFormat="0" applyFont="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11" applyNumberFormat="0" applyFill="0" applyAlignment="0" applyProtection="0">
      <alignment vertical="center"/>
    </xf>
    <xf numFmtId="0" fontId="21" fillId="0" borderId="11" applyNumberFormat="0" applyFill="0" applyAlignment="0" applyProtection="0">
      <alignment vertical="center"/>
    </xf>
    <xf numFmtId="0" fontId="10" fillId="5" borderId="0" applyNumberFormat="0" applyBorder="0" applyAlignment="0" applyProtection="0">
      <alignment vertical="center"/>
    </xf>
    <xf numFmtId="0" fontId="14" fillId="0" borderId="13" applyNumberFormat="0" applyFill="0" applyAlignment="0" applyProtection="0">
      <alignment vertical="center"/>
    </xf>
    <xf numFmtId="0" fontId="10" fillId="3" borderId="0" applyNumberFormat="0" applyBorder="0" applyAlignment="0" applyProtection="0">
      <alignment vertical="center"/>
    </xf>
    <xf numFmtId="0" fontId="12" fillId="4" borderId="8" applyNumberFormat="0" applyAlignment="0" applyProtection="0">
      <alignment vertical="center"/>
    </xf>
    <xf numFmtId="0" fontId="26" fillId="4" borderId="9" applyNumberFormat="0" applyAlignment="0" applyProtection="0">
      <alignment vertical="center"/>
    </xf>
    <xf numFmtId="0" fontId="23" fillId="7" borderId="12" applyNumberFormat="0" applyAlignment="0" applyProtection="0">
      <alignment vertical="center"/>
    </xf>
    <xf numFmtId="0" fontId="11" fillId="12" borderId="0" applyNumberFormat="0" applyBorder="0" applyAlignment="0" applyProtection="0">
      <alignment vertical="center"/>
    </xf>
    <xf numFmtId="0" fontId="10" fillId="16" borderId="0" applyNumberFormat="0" applyBorder="0" applyAlignment="0" applyProtection="0">
      <alignment vertical="center"/>
    </xf>
    <xf numFmtId="0" fontId="19" fillId="0" borderId="10" applyNumberFormat="0" applyFill="0" applyAlignment="0" applyProtection="0">
      <alignment vertical="center"/>
    </xf>
    <xf numFmtId="0" fontId="27" fillId="0" borderId="14" applyNumberFormat="0" applyFill="0" applyAlignment="0" applyProtection="0">
      <alignment vertical="center"/>
    </xf>
    <xf numFmtId="0" fontId="20" fillId="12" borderId="0" applyNumberFormat="0" applyBorder="0" applyAlignment="0" applyProtection="0">
      <alignment vertical="center"/>
    </xf>
    <xf numFmtId="0" fontId="15" fillId="8" borderId="0" applyNumberFormat="0" applyBorder="0" applyAlignment="0" applyProtection="0">
      <alignment vertical="center"/>
    </xf>
    <xf numFmtId="0" fontId="11" fillId="14" borderId="0" applyNumberFormat="0" applyBorder="0" applyAlignment="0" applyProtection="0">
      <alignment vertical="center"/>
    </xf>
    <xf numFmtId="0" fontId="10" fillId="11"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1" fillId="15" borderId="0" applyNumberFormat="0" applyBorder="0" applyAlignment="0" applyProtection="0">
      <alignment vertical="center"/>
    </xf>
    <xf numFmtId="0" fontId="11" fillId="3" borderId="0" applyNumberFormat="0" applyBorder="0" applyAlignment="0" applyProtection="0">
      <alignment vertical="center"/>
    </xf>
    <xf numFmtId="0" fontId="10" fillId="11"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0" fillId="0" borderId="0"/>
  </cellStyleXfs>
  <cellXfs count="45">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3" fontId="2" fillId="0" borderId="1" xfId="0" applyNumberFormat="1" applyFont="1" applyBorder="1" applyAlignment="1">
      <alignment horizontal="center" vertical="center" wrapText="1"/>
    </xf>
    <xf numFmtId="43" fontId="1" fillId="0" borderId="1" xfId="0" applyNumberFormat="1" applyFont="1" applyBorder="1" applyAlignment="1">
      <alignment horizontal="center" vertical="center" wrapText="1"/>
    </xf>
    <xf numFmtId="0" fontId="1" fillId="0" borderId="7" xfId="0" applyFont="1" applyBorder="1" applyAlignment="1">
      <alignment horizontal="center" vertical="center"/>
    </xf>
    <xf numFmtId="1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5" fillId="0" borderId="1" xfId="0" applyFont="1" applyFill="1" applyBorder="1" applyAlignment="1">
      <alignment horizontal="center" vertical="center" wrapText="1" shrinkToFit="1"/>
    </xf>
    <xf numFmtId="10" fontId="6" fillId="0" borderId="1" xfId="49"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7" xfId="0" applyFont="1" applyBorder="1" applyAlignment="1">
      <alignment horizontal="center" vertical="center" wrapText="1" shrinkToFit="1"/>
    </xf>
    <xf numFmtId="0" fontId="4" fillId="0" borderId="0" xfId="0" applyFont="1" applyAlignment="1">
      <alignment horizontal="center" vertical="center" wrapText="1"/>
    </xf>
    <xf numFmtId="0" fontId="2" fillId="0" borderId="6" xfId="0" applyFont="1" applyBorder="1" applyAlignment="1">
      <alignment horizontal="center" vertical="center" shrinkToFit="1"/>
    </xf>
    <xf numFmtId="1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shrinkToFit="1"/>
    </xf>
    <xf numFmtId="0" fontId="1"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2" fillId="0" borderId="0" xfId="0" applyFont="1" applyAlignment="1">
      <alignment horizontal="center" vertical="center" wrapText="1"/>
    </xf>
    <xf numFmtId="0" fontId="2" fillId="0" borderId="6" xfId="0" applyFont="1" applyBorder="1" applyAlignment="1">
      <alignment horizontal="center" vertical="center" wrapText="1" shrinkToFi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1" fillId="0" borderId="4" xfId="0" applyFont="1" applyBorder="1" applyAlignment="1">
      <alignment horizontal="center" vertical="center" wrapText="1"/>
    </xf>
    <xf numFmtId="9" fontId="2" fillId="0" borderId="1" xfId="0" applyNumberFormat="1" applyFont="1" applyBorder="1" applyAlignment="1">
      <alignment horizontal="center" vertical="center" wrapText="1" shrinkToFit="1"/>
    </xf>
    <xf numFmtId="0" fontId="9" fillId="0" borderId="1" xfId="0" applyFont="1" applyFill="1" applyBorder="1" applyAlignment="1">
      <alignment horizontal="center" vertical="center" wrapText="1"/>
    </xf>
    <xf numFmtId="0" fontId="1" fillId="0" borderId="0" xfId="0" applyFont="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26"/>
  <sheetViews>
    <sheetView tabSelected="1" zoomScale="85" zoomScaleNormal="85" workbookViewId="0">
      <selection activeCell="A2" sqref="A2:AH2"/>
    </sheetView>
  </sheetViews>
  <sheetFormatPr defaultColWidth="9" defaultRowHeight="14.25"/>
  <cols>
    <col min="1" max="1" width="9.15238095238095" style="3"/>
    <col min="2" max="2" width="16.1809523809524" style="3" customWidth="1"/>
    <col min="3" max="3" width="27.2857142857143" style="3" customWidth="1"/>
    <col min="4" max="4" width="13.3333333333333" style="3" customWidth="1"/>
    <col min="5" max="5" width="14.4285714285714" style="3" customWidth="1"/>
    <col min="6" max="8" width="13.3333333333333" style="3" customWidth="1"/>
    <col min="9" max="9" width="15.2857142857143" style="3" customWidth="1"/>
    <col min="10" max="11" width="13.3333333333333" style="3" customWidth="1"/>
    <col min="12" max="12" width="16.8666666666667" style="3" customWidth="1"/>
    <col min="13" max="13" width="41.352380952381" style="3" customWidth="1"/>
    <col min="14" max="14" width="21.2761904761905" style="3" customWidth="1"/>
    <col min="15" max="15" width="46.2952380952381" style="3" customWidth="1"/>
    <col min="16" max="16" width="12.4285714285714" style="3" customWidth="1"/>
    <col min="17" max="17" width="37.1428571428571" style="3" customWidth="1"/>
    <col min="18" max="18" width="30.0380952380952" style="3" customWidth="1"/>
    <col min="19" max="19" width="25.1904761904762" style="3" customWidth="1"/>
    <col min="20" max="20" width="11" style="3" customWidth="1"/>
    <col min="21" max="21" width="27" style="3" customWidth="1"/>
    <col min="22" max="23" width="11" style="3" customWidth="1"/>
    <col min="24" max="24" width="24.3714285714286" style="3" customWidth="1"/>
    <col min="25" max="25" width="32.8095238095238" style="3" customWidth="1"/>
    <col min="26" max="26" width="28.8095238095238" style="3" customWidth="1"/>
    <col min="27" max="27" width="23.8095238095238" style="3" customWidth="1"/>
    <col min="28" max="28" width="27.3047619047619" style="3" customWidth="1"/>
    <col min="29" max="29" width="31.6666666666667" style="3" customWidth="1"/>
    <col min="30" max="30" width="13.2285714285714" style="3" customWidth="1"/>
    <col min="31" max="31" width="31.4857142857143" style="3" customWidth="1"/>
    <col min="32" max="32" width="30.447619047619" style="3" customWidth="1"/>
    <col min="33" max="34" width="13.5714285714286" style="3" customWidth="1"/>
    <col min="35" max="16382" width="9.15238095238095" style="3"/>
    <col min="16383" max="16384" width="9" style="3"/>
  </cols>
  <sheetData>
    <row r="1" ht="24" customHeight="1" spans="1:1">
      <c r="A1" s="3" t="s">
        <v>0</v>
      </c>
    </row>
    <row r="2" ht="29" customHeight="1" spans="1:34">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ht="51" customHeight="1" spans="1:34">
      <c r="A3" s="1" t="s">
        <v>2</v>
      </c>
      <c r="AH3" s="44" t="s">
        <v>3</v>
      </c>
    </row>
    <row r="4" s="1" customFormat="1" ht="22.5" customHeight="1" spans="1:34">
      <c r="A4" s="5" t="s">
        <v>4</v>
      </c>
      <c r="B4" s="6" t="s">
        <v>5</v>
      </c>
      <c r="C4" s="5" t="s">
        <v>6</v>
      </c>
      <c r="D4" s="7" t="s">
        <v>7</v>
      </c>
      <c r="E4" s="7"/>
      <c r="F4" s="7"/>
      <c r="G4" s="8"/>
      <c r="H4" s="7" t="s">
        <v>8</v>
      </c>
      <c r="I4" s="7"/>
      <c r="J4" s="7"/>
      <c r="K4" s="7"/>
      <c r="L4" s="6" t="s">
        <v>9</v>
      </c>
      <c r="M4" s="5" t="s">
        <v>10</v>
      </c>
      <c r="N4" s="7" t="s">
        <v>11</v>
      </c>
      <c r="O4" s="10" t="s">
        <v>12</v>
      </c>
      <c r="P4" s="18"/>
      <c r="Q4" s="18"/>
      <c r="R4" s="18"/>
      <c r="S4" s="18"/>
      <c r="T4" s="18"/>
      <c r="U4" s="18"/>
      <c r="V4" s="18"/>
      <c r="W4" s="5" t="s">
        <v>13</v>
      </c>
      <c r="X4" s="5"/>
      <c r="Y4" s="5"/>
      <c r="Z4" s="5"/>
      <c r="AA4" s="5"/>
      <c r="AB4" s="5"/>
      <c r="AC4" s="5"/>
      <c r="AD4" s="5"/>
      <c r="AE4" s="5" t="s">
        <v>14</v>
      </c>
      <c r="AF4" s="5"/>
      <c r="AG4" s="7" t="s">
        <v>15</v>
      </c>
      <c r="AH4" s="5" t="s">
        <v>16</v>
      </c>
    </row>
    <row r="5" s="1" customFormat="1" ht="22.5" customHeight="1" spans="1:34">
      <c r="A5" s="5"/>
      <c r="B5" s="9"/>
      <c r="C5" s="5"/>
      <c r="D5" s="5" t="s">
        <v>17</v>
      </c>
      <c r="E5" s="10" t="s">
        <v>18</v>
      </c>
      <c r="F5" s="11"/>
      <c r="G5" s="6" t="s">
        <v>19</v>
      </c>
      <c r="H5" s="7" t="s">
        <v>17</v>
      </c>
      <c r="I5" s="5" t="s">
        <v>18</v>
      </c>
      <c r="J5" s="5"/>
      <c r="K5" s="5" t="s">
        <v>19</v>
      </c>
      <c r="L5" s="9"/>
      <c r="M5" s="5"/>
      <c r="N5" s="7"/>
      <c r="O5" s="5" t="s">
        <v>20</v>
      </c>
      <c r="P5" s="5"/>
      <c r="Q5" s="5" t="s">
        <v>21</v>
      </c>
      <c r="R5" s="5"/>
      <c r="S5" s="5" t="s">
        <v>22</v>
      </c>
      <c r="T5" s="5"/>
      <c r="U5" s="10" t="s">
        <v>23</v>
      </c>
      <c r="V5" s="11"/>
      <c r="W5" s="5" t="s">
        <v>24</v>
      </c>
      <c r="X5" s="5"/>
      <c r="Y5" s="5" t="s">
        <v>25</v>
      </c>
      <c r="Z5" s="5"/>
      <c r="AA5" s="5" t="s">
        <v>26</v>
      </c>
      <c r="AB5" s="5"/>
      <c r="AC5" s="41" t="s">
        <v>27</v>
      </c>
      <c r="AD5" s="11"/>
      <c r="AE5" s="5" t="s">
        <v>28</v>
      </c>
      <c r="AF5" s="5"/>
      <c r="AG5" s="7"/>
      <c r="AH5" s="5"/>
    </row>
    <row r="6" s="1" customFormat="1" ht="45.75" customHeight="1" spans="1:34">
      <c r="A6" s="5"/>
      <c r="B6" s="12"/>
      <c r="C6" s="5"/>
      <c r="D6" s="5"/>
      <c r="E6" s="5" t="s">
        <v>29</v>
      </c>
      <c r="F6" s="5" t="s">
        <v>30</v>
      </c>
      <c r="G6" s="13"/>
      <c r="H6" s="7"/>
      <c r="I6" s="5" t="s">
        <v>29</v>
      </c>
      <c r="J6" s="7" t="s">
        <v>30</v>
      </c>
      <c r="K6" s="5"/>
      <c r="L6" s="12"/>
      <c r="M6" s="5"/>
      <c r="N6" s="7"/>
      <c r="O6" s="7" t="s">
        <v>31</v>
      </c>
      <c r="P6" s="5" t="s">
        <v>32</v>
      </c>
      <c r="Q6" s="7" t="s">
        <v>31</v>
      </c>
      <c r="R6" s="5" t="s">
        <v>32</v>
      </c>
      <c r="S6" s="7" t="s">
        <v>31</v>
      </c>
      <c r="T6" s="5" t="s">
        <v>32</v>
      </c>
      <c r="U6" s="7" t="s">
        <v>31</v>
      </c>
      <c r="V6" s="5" t="s">
        <v>32</v>
      </c>
      <c r="W6" s="7" t="s">
        <v>31</v>
      </c>
      <c r="X6" s="5" t="s">
        <v>32</v>
      </c>
      <c r="Y6" s="7" t="s">
        <v>31</v>
      </c>
      <c r="Z6" s="5" t="s">
        <v>32</v>
      </c>
      <c r="AA6" s="7" t="s">
        <v>31</v>
      </c>
      <c r="AB6" s="5" t="s">
        <v>32</v>
      </c>
      <c r="AC6" s="7" t="s">
        <v>31</v>
      </c>
      <c r="AD6" s="5" t="s">
        <v>32</v>
      </c>
      <c r="AE6" s="7" t="s">
        <v>31</v>
      </c>
      <c r="AF6" s="5" t="s">
        <v>32</v>
      </c>
      <c r="AG6" s="7"/>
      <c r="AH6" s="5"/>
    </row>
    <row r="7" s="2" customFormat="1" ht="62" customHeight="1" spans="1:34">
      <c r="A7" s="14">
        <v>1</v>
      </c>
      <c r="B7" s="15" t="s">
        <v>33</v>
      </c>
      <c r="C7" s="15" t="s">
        <v>34</v>
      </c>
      <c r="D7" s="16">
        <f t="shared" ref="D7:D18" si="0">E7+F7+G7</f>
        <v>39.68</v>
      </c>
      <c r="E7" s="16">
        <v>39.68</v>
      </c>
      <c r="F7" s="16">
        <v>0</v>
      </c>
      <c r="G7" s="16">
        <v>0</v>
      </c>
      <c r="H7" s="16">
        <f t="shared" ref="H7:H18" si="1">I7+J7+K7</f>
        <v>39.62</v>
      </c>
      <c r="I7" s="16">
        <v>39.62</v>
      </c>
      <c r="J7" s="16">
        <v>0</v>
      </c>
      <c r="K7" s="16">
        <v>0</v>
      </c>
      <c r="L7" s="19">
        <f t="shared" ref="L7:L26" si="2">I7/E7</f>
        <v>0.998487903225806</v>
      </c>
      <c r="M7" s="20" t="s">
        <v>35</v>
      </c>
      <c r="N7" s="20" t="s">
        <v>36</v>
      </c>
      <c r="O7" s="20" t="s">
        <v>37</v>
      </c>
      <c r="P7" s="21" t="s">
        <v>36</v>
      </c>
      <c r="Q7" s="23" t="s">
        <v>38</v>
      </c>
      <c r="R7" s="20" t="s">
        <v>36</v>
      </c>
      <c r="S7" s="23" t="s">
        <v>39</v>
      </c>
      <c r="T7" s="20" t="s">
        <v>36</v>
      </c>
      <c r="U7" s="23" t="s">
        <v>40</v>
      </c>
      <c r="V7" s="23" t="s">
        <v>36</v>
      </c>
      <c r="W7" s="35" t="s">
        <v>41</v>
      </c>
      <c r="X7" s="23" t="s">
        <v>41</v>
      </c>
      <c r="Y7" s="35" t="s">
        <v>42</v>
      </c>
      <c r="Z7" s="20" t="s">
        <v>36</v>
      </c>
      <c r="AA7" s="23" t="s">
        <v>41</v>
      </c>
      <c r="AB7" s="23" t="s">
        <v>41</v>
      </c>
      <c r="AC7" s="23" t="s">
        <v>43</v>
      </c>
      <c r="AD7" s="23" t="s">
        <v>36</v>
      </c>
      <c r="AE7" s="35" t="s">
        <v>44</v>
      </c>
      <c r="AF7" s="23" t="s">
        <v>45</v>
      </c>
      <c r="AG7" s="20"/>
      <c r="AH7" s="20"/>
    </row>
    <row r="8" s="2" customFormat="1" ht="145" customHeight="1" spans="1:34">
      <c r="A8" s="14">
        <v>2</v>
      </c>
      <c r="B8" s="15" t="s">
        <v>33</v>
      </c>
      <c r="C8" s="15" t="s">
        <v>46</v>
      </c>
      <c r="D8" s="16">
        <f t="shared" si="0"/>
        <v>40</v>
      </c>
      <c r="E8" s="16">
        <v>40</v>
      </c>
      <c r="F8" s="16">
        <v>0</v>
      </c>
      <c r="G8" s="16">
        <v>0</v>
      </c>
      <c r="H8" s="16">
        <f t="shared" si="1"/>
        <v>40</v>
      </c>
      <c r="I8" s="16">
        <v>40</v>
      </c>
      <c r="J8" s="16">
        <v>0</v>
      </c>
      <c r="K8" s="16">
        <v>0</v>
      </c>
      <c r="L8" s="19">
        <f t="shared" si="2"/>
        <v>1</v>
      </c>
      <c r="M8" s="20" t="s">
        <v>47</v>
      </c>
      <c r="N8" s="20" t="s">
        <v>36</v>
      </c>
      <c r="O8" s="20" t="s">
        <v>48</v>
      </c>
      <c r="P8" s="21" t="s">
        <v>36</v>
      </c>
      <c r="Q8" s="23" t="s">
        <v>49</v>
      </c>
      <c r="R8" s="20" t="s">
        <v>36</v>
      </c>
      <c r="S8" s="23" t="s">
        <v>50</v>
      </c>
      <c r="T8" s="20" t="s">
        <v>36</v>
      </c>
      <c r="U8" s="23" t="s">
        <v>40</v>
      </c>
      <c r="V8" s="23" t="s">
        <v>36</v>
      </c>
      <c r="W8" s="23" t="s">
        <v>41</v>
      </c>
      <c r="X8" s="23" t="s">
        <v>41</v>
      </c>
      <c r="Y8" s="23" t="s">
        <v>51</v>
      </c>
      <c r="Z8" s="20" t="s">
        <v>36</v>
      </c>
      <c r="AA8" s="23" t="s">
        <v>41</v>
      </c>
      <c r="AB8" s="23" t="s">
        <v>41</v>
      </c>
      <c r="AC8" s="23" t="s">
        <v>41</v>
      </c>
      <c r="AD8" s="23" t="s">
        <v>41</v>
      </c>
      <c r="AE8" s="23" t="s">
        <v>52</v>
      </c>
      <c r="AF8" s="23" t="s">
        <v>53</v>
      </c>
      <c r="AG8" s="20"/>
      <c r="AH8" s="20"/>
    </row>
    <row r="9" s="2" customFormat="1" ht="116" customHeight="1" spans="1:34">
      <c r="A9" s="14">
        <v>3</v>
      </c>
      <c r="B9" s="15" t="s">
        <v>33</v>
      </c>
      <c r="C9" s="15" t="s">
        <v>54</v>
      </c>
      <c r="D9" s="16">
        <f t="shared" si="0"/>
        <v>63.7</v>
      </c>
      <c r="E9" s="16">
        <v>63.7</v>
      </c>
      <c r="F9" s="16">
        <v>0</v>
      </c>
      <c r="G9" s="16">
        <v>0</v>
      </c>
      <c r="H9" s="16">
        <f t="shared" si="1"/>
        <v>63.68</v>
      </c>
      <c r="I9" s="16">
        <v>63.68</v>
      </c>
      <c r="J9" s="16">
        <v>0</v>
      </c>
      <c r="K9" s="16">
        <v>0</v>
      </c>
      <c r="L9" s="19">
        <f t="shared" si="2"/>
        <v>0.999686028257457</v>
      </c>
      <c r="M9" s="20" t="s">
        <v>55</v>
      </c>
      <c r="N9" s="20" t="s">
        <v>36</v>
      </c>
      <c r="O9" s="20" t="s">
        <v>56</v>
      </c>
      <c r="P9" s="21" t="s">
        <v>36</v>
      </c>
      <c r="Q9" s="23" t="s">
        <v>57</v>
      </c>
      <c r="R9" s="20" t="s">
        <v>36</v>
      </c>
      <c r="S9" s="20" t="s">
        <v>58</v>
      </c>
      <c r="T9" s="20" t="s">
        <v>36</v>
      </c>
      <c r="U9" s="23" t="s">
        <v>40</v>
      </c>
      <c r="V9" s="23" t="s">
        <v>36</v>
      </c>
      <c r="W9" s="23" t="s">
        <v>41</v>
      </c>
      <c r="X9" s="23" t="s">
        <v>41</v>
      </c>
      <c r="Y9" s="20" t="s">
        <v>59</v>
      </c>
      <c r="Z9" s="20" t="s">
        <v>36</v>
      </c>
      <c r="AA9" s="35" t="s">
        <v>60</v>
      </c>
      <c r="AB9" s="20" t="s">
        <v>36</v>
      </c>
      <c r="AC9" s="20" t="s">
        <v>61</v>
      </c>
      <c r="AD9" s="23" t="s">
        <v>36</v>
      </c>
      <c r="AE9" s="35" t="s">
        <v>62</v>
      </c>
      <c r="AF9" s="20" t="s">
        <v>63</v>
      </c>
      <c r="AG9" s="20"/>
      <c r="AH9" s="20"/>
    </row>
    <row r="10" s="2" customFormat="1" ht="59" customHeight="1" spans="1:34">
      <c r="A10" s="14">
        <v>4</v>
      </c>
      <c r="B10" s="15" t="s">
        <v>33</v>
      </c>
      <c r="C10" s="15" t="s">
        <v>64</v>
      </c>
      <c r="D10" s="16">
        <f t="shared" si="0"/>
        <v>35</v>
      </c>
      <c r="E10" s="16">
        <v>35</v>
      </c>
      <c r="F10" s="16">
        <v>0</v>
      </c>
      <c r="G10" s="16">
        <v>0</v>
      </c>
      <c r="H10" s="16">
        <f t="shared" si="1"/>
        <v>34.98</v>
      </c>
      <c r="I10" s="16">
        <v>34.98</v>
      </c>
      <c r="J10" s="16">
        <v>0</v>
      </c>
      <c r="K10" s="16">
        <v>0</v>
      </c>
      <c r="L10" s="19">
        <f t="shared" si="2"/>
        <v>0.999428571428571</v>
      </c>
      <c r="M10" s="22" t="s">
        <v>65</v>
      </c>
      <c r="N10" s="20" t="s">
        <v>36</v>
      </c>
      <c r="O10" s="23" t="s">
        <v>66</v>
      </c>
      <c r="P10" s="21" t="s">
        <v>36</v>
      </c>
      <c r="Q10" s="20" t="s">
        <v>67</v>
      </c>
      <c r="R10" s="20" t="s">
        <v>36</v>
      </c>
      <c r="S10" s="20" t="s">
        <v>58</v>
      </c>
      <c r="T10" s="20" t="s">
        <v>36</v>
      </c>
      <c r="U10" s="23" t="s">
        <v>40</v>
      </c>
      <c r="V10" s="23" t="s">
        <v>36</v>
      </c>
      <c r="W10" s="23" t="s">
        <v>41</v>
      </c>
      <c r="X10" s="23" t="s">
        <v>41</v>
      </c>
      <c r="Y10" s="35" t="s">
        <v>68</v>
      </c>
      <c r="Z10" s="20" t="s">
        <v>36</v>
      </c>
      <c r="AA10" s="23" t="s">
        <v>41</v>
      </c>
      <c r="AB10" s="23" t="s">
        <v>41</v>
      </c>
      <c r="AC10" s="20" t="s">
        <v>61</v>
      </c>
      <c r="AD10" s="23" t="s">
        <v>36</v>
      </c>
      <c r="AE10" s="35" t="s">
        <v>69</v>
      </c>
      <c r="AF10" s="20" t="s">
        <v>70</v>
      </c>
      <c r="AG10" s="20"/>
      <c r="AH10" s="20"/>
    </row>
    <row r="11" s="2" customFormat="1" ht="105" customHeight="1" spans="1:34">
      <c r="A11" s="14">
        <v>5</v>
      </c>
      <c r="B11" s="15" t="s">
        <v>33</v>
      </c>
      <c r="C11" s="15" t="s">
        <v>71</v>
      </c>
      <c r="D11" s="16">
        <f t="shared" si="0"/>
        <v>140</v>
      </c>
      <c r="E11" s="16">
        <v>140</v>
      </c>
      <c r="F11" s="16">
        <v>0</v>
      </c>
      <c r="G11" s="16">
        <v>0</v>
      </c>
      <c r="H11" s="16">
        <f t="shared" si="1"/>
        <v>139.8</v>
      </c>
      <c r="I11" s="16">
        <v>139.8</v>
      </c>
      <c r="J11" s="16">
        <v>0</v>
      </c>
      <c r="K11" s="16">
        <v>0</v>
      </c>
      <c r="L11" s="19">
        <f t="shared" si="2"/>
        <v>0.998571428571429</v>
      </c>
      <c r="M11" s="22" t="s">
        <v>72</v>
      </c>
      <c r="N11" s="24" t="s">
        <v>73</v>
      </c>
      <c r="O11" s="23" t="s">
        <v>74</v>
      </c>
      <c r="P11" s="21" t="s">
        <v>36</v>
      </c>
      <c r="Q11" s="20" t="s">
        <v>75</v>
      </c>
      <c r="R11" s="20" t="s">
        <v>36</v>
      </c>
      <c r="S11" s="20" t="s">
        <v>76</v>
      </c>
      <c r="T11" s="20" t="s">
        <v>36</v>
      </c>
      <c r="U11" s="20" t="s">
        <v>77</v>
      </c>
      <c r="V11" s="23" t="s">
        <v>36</v>
      </c>
      <c r="W11" s="23" t="s">
        <v>41</v>
      </c>
      <c r="X11" s="23" t="s">
        <v>41</v>
      </c>
      <c r="Y11" s="20" t="s">
        <v>78</v>
      </c>
      <c r="Z11" s="20" t="s">
        <v>36</v>
      </c>
      <c r="AA11" s="23" t="s">
        <v>41</v>
      </c>
      <c r="AB11" s="23" t="s">
        <v>41</v>
      </c>
      <c r="AC11" s="23" t="s">
        <v>79</v>
      </c>
      <c r="AD11" s="23" t="s">
        <v>36</v>
      </c>
      <c r="AE11" s="20" t="s">
        <v>80</v>
      </c>
      <c r="AF11" s="25" t="s">
        <v>70</v>
      </c>
      <c r="AG11" s="20"/>
      <c r="AH11" s="20"/>
    </row>
    <row r="12" s="2" customFormat="1" ht="92" customHeight="1" spans="1:34">
      <c r="A12" s="14">
        <v>6</v>
      </c>
      <c r="B12" s="15" t="s">
        <v>33</v>
      </c>
      <c r="C12" s="15" t="s">
        <v>81</v>
      </c>
      <c r="D12" s="16">
        <f t="shared" si="0"/>
        <v>21</v>
      </c>
      <c r="E12" s="16">
        <v>21</v>
      </c>
      <c r="F12" s="16">
        <v>0</v>
      </c>
      <c r="G12" s="16">
        <v>0</v>
      </c>
      <c r="H12" s="16">
        <f t="shared" si="1"/>
        <v>21</v>
      </c>
      <c r="I12" s="16">
        <v>21</v>
      </c>
      <c r="J12" s="16">
        <v>0</v>
      </c>
      <c r="K12" s="16">
        <v>0</v>
      </c>
      <c r="L12" s="19">
        <f t="shared" si="2"/>
        <v>1</v>
      </c>
      <c r="M12" s="22" t="s">
        <v>82</v>
      </c>
      <c r="N12" s="20" t="s">
        <v>36</v>
      </c>
      <c r="O12" s="23" t="s">
        <v>83</v>
      </c>
      <c r="P12" s="21" t="s">
        <v>36</v>
      </c>
      <c r="Q12" s="20" t="s">
        <v>84</v>
      </c>
      <c r="R12" s="20" t="s">
        <v>36</v>
      </c>
      <c r="S12" s="20" t="s">
        <v>85</v>
      </c>
      <c r="T12" s="20" t="s">
        <v>36</v>
      </c>
      <c r="U12" s="20" t="s">
        <v>86</v>
      </c>
      <c r="V12" s="23" t="s">
        <v>36</v>
      </c>
      <c r="W12" s="23" t="s">
        <v>41</v>
      </c>
      <c r="X12" s="23" t="s">
        <v>41</v>
      </c>
      <c r="Y12" s="20" t="s">
        <v>87</v>
      </c>
      <c r="Z12" s="20" t="s">
        <v>36</v>
      </c>
      <c r="AA12" s="23" t="s">
        <v>41</v>
      </c>
      <c r="AB12" s="23" t="s">
        <v>41</v>
      </c>
      <c r="AC12" s="23" t="s">
        <v>88</v>
      </c>
      <c r="AD12" s="23" t="s">
        <v>36</v>
      </c>
      <c r="AE12" s="35" t="s">
        <v>89</v>
      </c>
      <c r="AF12" s="20" t="s">
        <v>90</v>
      </c>
      <c r="AG12" s="20" t="s">
        <v>91</v>
      </c>
      <c r="AH12" s="20" t="s">
        <v>92</v>
      </c>
    </row>
    <row r="13" s="2" customFormat="1" ht="135" customHeight="1" spans="1:34">
      <c r="A13" s="14">
        <v>7</v>
      </c>
      <c r="B13" s="15" t="s">
        <v>33</v>
      </c>
      <c r="C13" s="15" t="s">
        <v>93</v>
      </c>
      <c r="D13" s="16">
        <f t="shared" si="0"/>
        <v>90</v>
      </c>
      <c r="E13" s="16">
        <v>90</v>
      </c>
      <c r="F13" s="16">
        <v>0</v>
      </c>
      <c r="G13" s="16">
        <v>0</v>
      </c>
      <c r="H13" s="16">
        <f t="shared" si="1"/>
        <v>89.95</v>
      </c>
      <c r="I13" s="16">
        <v>89.95</v>
      </c>
      <c r="J13" s="16">
        <v>0</v>
      </c>
      <c r="K13" s="16">
        <v>0</v>
      </c>
      <c r="L13" s="19">
        <f t="shared" si="2"/>
        <v>0.999444444444444</v>
      </c>
      <c r="M13" s="22" t="s">
        <v>94</v>
      </c>
      <c r="N13" s="25" t="s">
        <v>36</v>
      </c>
      <c r="O13" s="23" t="s">
        <v>95</v>
      </c>
      <c r="P13" s="21" t="s">
        <v>36</v>
      </c>
      <c r="Q13" s="20" t="s">
        <v>96</v>
      </c>
      <c r="R13" s="20" t="s">
        <v>36</v>
      </c>
      <c r="S13" s="20" t="s">
        <v>97</v>
      </c>
      <c r="T13" s="20" t="s">
        <v>36</v>
      </c>
      <c r="U13" s="20" t="s">
        <v>98</v>
      </c>
      <c r="V13" s="20" t="s">
        <v>99</v>
      </c>
      <c r="W13" s="23" t="s">
        <v>41</v>
      </c>
      <c r="X13" s="23" t="s">
        <v>41</v>
      </c>
      <c r="Y13" s="20" t="s">
        <v>100</v>
      </c>
      <c r="Z13" s="20" t="s">
        <v>36</v>
      </c>
      <c r="AA13" s="23" t="s">
        <v>41</v>
      </c>
      <c r="AB13" s="23" t="s">
        <v>41</v>
      </c>
      <c r="AC13" s="23" t="s">
        <v>101</v>
      </c>
      <c r="AD13" s="23" t="s">
        <v>36</v>
      </c>
      <c r="AE13" s="20" t="s">
        <v>102</v>
      </c>
      <c r="AF13" s="20" t="s">
        <v>90</v>
      </c>
      <c r="AG13" s="20" t="s">
        <v>103</v>
      </c>
      <c r="AH13" s="20" t="s">
        <v>92</v>
      </c>
    </row>
    <row r="14" s="2" customFormat="1" ht="49" customHeight="1" spans="1:34">
      <c r="A14" s="14">
        <v>8</v>
      </c>
      <c r="B14" s="15" t="s">
        <v>33</v>
      </c>
      <c r="C14" s="15" t="s">
        <v>104</v>
      </c>
      <c r="D14" s="16">
        <f t="shared" si="0"/>
        <v>0.28</v>
      </c>
      <c r="E14" s="16">
        <v>0.28</v>
      </c>
      <c r="F14" s="16">
        <v>0</v>
      </c>
      <c r="G14" s="16">
        <v>0</v>
      </c>
      <c r="H14" s="16">
        <f t="shared" si="1"/>
        <v>0.27</v>
      </c>
      <c r="I14" s="16">
        <v>0.27</v>
      </c>
      <c r="J14" s="16">
        <v>0</v>
      </c>
      <c r="K14" s="16">
        <v>0</v>
      </c>
      <c r="L14" s="19">
        <f t="shared" si="2"/>
        <v>0.964285714285714</v>
      </c>
      <c r="M14" s="22" t="s">
        <v>105</v>
      </c>
      <c r="N14" s="20" t="s">
        <v>36</v>
      </c>
      <c r="O14" s="23" t="s">
        <v>106</v>
      </c>
      <c r="P14" s="21" t="s">
        <v>36</v>
      </c>
      <c r="Q14" s="20" t="s">
        <v>107</v>
      </c>
      <c r="R14" s="20" t="s">
        <v>36</v>
      </c>
      <c r="S14" s="20" t="s">
        <v>58</v>
      </c>
      <c r="T14" s="20" t="s">
        <v>36</v>
      </c>
      <c r="U14" s="23" t="s">
        <v>40</v>
      </c>
      <c r="V14" s="23" t="s">
        <v>36</v>
      </c>
      <c r="W14" s="23" t="s">
        <v>41</v>
      </c>
      <c r="X14" s="23" t="s">
        <v>41</v>
      </c>
      <c r="Y14" s="23" t="s">
        <v>108</v>
      </c>
      <c r="Z14" s="20" t="s">
        <v>36</v>
      </c>
      <c r="AA14" s="23" t="s">
        <v>41</v>
      </c>
      <c r="AB14" s="23" t="s">
        <v>41</v>
      </c>
      <c r="AC14" s="20" t="s">
        <v>61</v>
      </c>
      <c r="AD14" s="23" t="s">
        <v>36</v>
      </c>
      <c r="AE14" s="35" t="s">
        <v>69</v>
      </c>
      <c r="AF14" s="20" t="s">
        <v>45</v>
      </c>
      <c r="AG14" s="20"/>
      <c r="AH14" s="20"/>
    </row>
    <row r="15" s="2" customFormat="1" ht="78" customHeight="1" spans="1:34">
      <c r="A15" s="14">
        <v>9</v>
      </c>
      <c r="B15" s="15" t="s">
        <v>33</v>
      </c>
      <c r="C15" s="15" t="s">
        <v>109</v>
      </c>
      <c r="D15" s="16">
        <f t="shared" si="0"/>
        <v>14</v>
      </c>
      <c r="E15" s="16">
        <v>14</v>
      </c>
      <c r="F15" s="16">
        <v>0</v>
      </c>
      <c r="G15" s="16">
        <v>0</v>
      </c>
      <c r="H15" s="16">
        <f t="shared" si="1"/>
        <v>14</v>
      </c>
      <c r="I15" s="16">
        <v>14</v>
      </c>
      <c r="J15" s="16">
        <v>0</v>
      </c>
      <c r="K15" s="16">
        <v>0</v>
      </c>
      <c r="L15" s="19">
        <f t="shared" si="2"/>
        <v>1</v>
      </c>
      <c r="M15" s="23" t="s">
        <v>110</v>
      </c>
      <c r="N15" s="20" t="s">
        <v>36</v>
      </c>
      <c r="O15" s="20" t="s">
        <v>111</v>
      </c>
      <c r="P15" s="21" t="s">
        <v>36</v>
      </c>
      <c r="Q15" s="20" t="s">
        <v>112</v>
      </c>
      <c r="R15" s="20" t="s">
        <v>36</v>
      </c>
      <c r="S15" s="20" t="s">
        <v>113</v>
      </c>
      <c r="T15" s="20" t="s">
        <v>36</v>
      </c>
      <c r="U15" s="20" t="s">
        <v>114</v>
      </c>
      <c r="V15" s="23" t="s">
        <v>36</v>
      </c>
      <c r="W15" s="23" t="s">
        <v>41</v>
      </c>
      <c r="X15" s="23" t="s">
        <v>41</v>
      </c>
      <c r="Y15" s="20" t="s">
        <v>115</v>
      </c>
      <c r="Z15" s="20" t="s">
        <v>36</v>
      </c>
      <c r="AA15" s="23" t="s">
        <v>41</v>
      </c>
      <c r="AB15" s="23" t="s">
        <v>41</v>
      </c>
      <c r="AC15" s="23" t="s">
        <v>88</v>
      </c>
      <c r="AD15" s="23" t="s">
        <v>36</v>
      </c>
      <c r="AE15" s="20" t="s">
        <v>102</v>
      </c>
      <c r="AF15" s="20" t="s">
        <v>90</v>
      </c>
      <c r="AG15" s="20"/>
      <c r="AH15" s="20"/>
    </row>
    <row r="16" s="2" customFormat="1" ht="48" spans="1:34">
      <c r="A16" s="14">
        <v>10</v>
      </c>
      <c r="B16" s="15" t="s">
        <v>33</v>
      </c>
      <c r="C16" s="15" t="s">
        <v>116</v>
      </c>
      <c r="D16" s="16">
        <f t="shared" si="0"/>
        <v>40</v>
      </c>
      <c r="E16" s="16">
        <v>40</v>
      </c>
      <c r="F16" s="16">
        <v>0</v>
      </c>
      <c r="G16" s="16">
        <v>0</v>
      </c>
      <c r="H16" s="16">
        <f t="shared" si="1"/>
        <v>38.63</v>
      </c>
      <c r="I16" s="16">
        <v>38.63</v>
      </c>
      <c r="J16" s="16">
        <v>0</v>
      </c>
      <c r="K16" s="16">
        <v>0</v>
      </c>
      <c r="L16" s="19">
        <f t="shared" si="2"/>
        <v>0.96575</v>
      </c>
      <c r="M16" s="22" t="s">
        <v>117</v>
      </c>
      <c r="N16" s="20" t="s">
        <v>118</v>
      </c>
      <c r="O16" s="23" t="s">
        <v>119</v>
      </c>
      <c r="P16" s="21" t="s">
        <v>36</v>
      </c>
      <c r="Q16" s="22" t="s">
        <v>120</v>
      </c>
      <c r="R16" s="20" t="s">
        <v>36</v>
      </c>
      <c r="S16" s="22" t="s">
        <v>121</v>
      </c>
      <c r="T16" s="20" t="s">
        <v>36</v>
      </c>
      <c r="U16" s="23" t="s">
        <v>41</v>
      </c>
      <c r="V16" s="23" t="s">
        <v>41</v>
      </c>
      <c r="W16" s="36" t="s">
        <v>122</v>
      </c>
      <c r="X16" s="23" t="s">
        <v>123</v>
      </c>
      <c r="Y16" s="22" t="s">
        <v>124</v>
      </c>
      <c r="Z16" s="20" t="s">
        <v>36</v>
      </c>
      <c r="AA16" s="23" t="s">
        <v>41</v>
      </c>
      <c r="AB16" s="23" t="s">
        <v>41</v>
      </c>
      <c r="AC16" s="23" t="s">
        <v>41</v>
      </c>
      <c r="AD16" s="23" t="s">
        <v>41</v>
      </c>
      <c r="AE16" s="42" t="s">
        <v>125</v>
      </c>
      <c r="AF16" s="42" t="s">
        <v>90</v>
      </c>
      <c r="AG16" s="21"/>
      <c r="AH16" s="21"/>
    </row>
    <row r="17" s="2" customFormat="1" ht="43" customHeight="1" spans="1:34">
      <c r="A17" s="14">
        <v>11</v>
      </c>
      <c r="B17" s="15" t="s">
        <v>33</v>
      </c>
      <c r="C17" s="15" t="s">
        <v>126</v>
      </c>
      <c r="D17" s="16">
        <f t="shared" si="0"/>
        <v>350</v>
      </c>
      <c r="E17" s="16">
        <v>350</v>
      </c>
      <c r="F17" s="16">
        <v>0</v>
      </c>
      <c r="G17" s="16">
        <v>0</v>
      </c>
      <c r="H17" s="16">
        <f t="shared" si="1"/>
        <v>322.17</v>
      </c>
      <c r="I17" s="16">
        <v>322.17</v>
      </c>
      <c r="J17" s="16">
        <v>0</v>
      </c>
      <c r="K17" s="16">
        <v>0</v>
      </c>
      <c r="L17" s="19">
        <f t="shared" si="2"/>
        <v>0.920485714285714</v>
      </c>
      <c r="M17" s="22" t="s">
        <v>127</v>
      </c>
      <c r="N17" s="20" t="s">
        <v>36</v>
      </c>
      <c r="O17" s="26" t="s">
        <v>128</v>
      </c>
      <c r="P17" s="21" t="s">
        <v>36</v>
      </c>
      <c r="Q17" s="26" t="s">
        <v>129</v>
      </c>
      <c r="R17" s="20" t="s">
        <v>130</v>
      </c>
      <c r="S17" s="20" t="s">
        <v>58</v>
      </c>
      <c r="T17" s="20" t="s">
        <v>36</v>
      </c>
      <c r="U17" s="23" t="s">
        <v>40</v>
      </c>
      <c r="V17" s="23" t="s">
        <v>36</v>
      </c>
      <c r="W17" s="23" t="s">
        <v>41</v>
      </c>
      <c r="X17" s="23" t="s">
        <v>41</v>
      </c>
      <c r="Y17" s="20" t="s">
        <v>131</v>
      </c>
      <c r="Z17" s="20" t="s">
        <v>36</v>
      </c>
      <c r="AA17" s="23" t="s">
        <v>41</v>
      </c>
      <c r="AB17" s="23" t="s">
        <v>41</v>
      </c>
      <c r="AC17" s="23" t="s">
        <v>41</v>
      </c>
      <c r="AD17" s="23" t="s">
        <v>41</v>
      </c>
      <c r="AE17" s="35" t="s">
        <v>62</v>
      </c>
      <c r="AF17" s="20" t="s">
        <v>90</v>
      </c>
      <c r="AG17" s="21"/>
      <c r="AH17" s="21"/>
    </row>
    <row r="18" s="2" customFormat="1" ht="212" customHeight="1" spans="1:34">
      <c r="A18" s="14">
        <v>12</v>
      </c>
      <c r="B18" s="15" t="s">
        <v>33</v>
      </c>
      <c r="C18" s="15" t="s">
        <v>132</v>
      </c>
      <c r="D18" s="16">
        <f t="shared" si="0"/>
        <v>19.83</v>
      </c>
      <c r="E18" s="16">
        <v>19.83</v>
      </c>
      <c r="F18" s="16">
        <v>0</v>
      </c>
      <c r="G18" s="16">
        <v>0</v>
      </c>
      <c r="H18" s="16">
        <f t="shared" si="1"/>
        <v>19.81</v>
      </c>
      <c r="I18" s="16">
        <v>19.81</v>
      </c>
      <c r="J18" s="16">
        <v>0</v>
      </c>
      <c r="K18" s="16">
        <v>0</v>
      </c>
      <c r="L18" s="19">
        <f t="shared" si="2"/>
        <v>0.99899142713061</v>
      </c>
      <c r="M18" s="20" t="s">
        <v>133</v>
      </c>
      <c r="N18" s="20" t="s">
        <v>118</v>
      </c>
      <c r="O18" s="27" t="s">
        <v>134</v>
      </c>
      <c r="P18" s="28" t="s">
        <v>36</v>
      </c>
      <c r="Q18" s="37" t="s">
        <v>135</v>
      </c>
      <c r="R18" s="38" t="s">
        <v>36</v>
      </c>
      <c r="S18" s="20" t="s">
        <v>136</v>
      </c>
      <c r="T18" s="20" t="s">
        <v>36</v>
      </c>
      <c r="U18" s="23" t="s">
        <v>40</v>
      </c>
      <c r="V18" s="23" t="s">
        <v>36</v>
      </c>
      <c r="W18" s="23" t="s">
        <v>41</v>
      </c>
      <c r="X18" s="23" t="s">
        <v>41</v>
      </c>
      <c r="Y18" s="20" t="s">
        <v>137</v>
      </c>
      <c r="Z18" s="20" t="s">
        <v>36</v>
      </c>
      <c r="AA18" s="23" t="s">
        <v>41</v>
      </c>
      <c r="AB18" s="23" t="s">
        <v>41</v>
      </c>
      <c r="AC18" s="23" t="s">
        <v>138</v>
      </c>
      <c r="AD18" s="23" t="s">
        <v>36</v>
      </c>
      <c r="AE18" s="35" t="s">
        <v>44</v>
      </c>
      <c r="AF18" s="20" t="s">
        <v>90</v>
      </c>
      <c r="AG18" s="21"/>
      <c r="AH18" s="21"/>
    </row>
    <row r="19" s="2" customFormat="1" ht="23" customHeight="1" spans="1:34">
      <c r="A19" s="14">
        <v>13</v>
      </c>
      <c r="B19" s="15"/>
      <c r="C19" s="15"/>
      <c r="D19" s="16">
        <f>SUM(D7:D18)</f>
        <v>853.49</v>
      </c>
      <c r="E19" s="16">
        <f t="shared" ref="D19:K19" si="3">SUM(E7:E18)</f>
        <v>853.49</v>
      </c>
      <c r="F19" s="16">
        <f t="shared" si="3"/>
        <v>0</v>
      </c>
      <c r="G19" s="16">
        <f t="shared" si="3"/>
        <v>0</v>
      </c>
      <c r="H19" s="16">
        <f t="shared" si="3"/>
        <v>823.91</v>
      </c>
      <c r="I19" s="16">
        <f t="shared" si="3"/>
        <v>823.91</v>
      </c>
      <c r="J19" s="16">
        <f t="shared" si="3"/>
        <v>0</v>
      </c>
      <c r="K19" s="16">
        <f t="shared" si="3"/>
        <v>0</v>
      </c>
      <c r="L19" s="19">
        <f t="shared" si="2"/>
        <v>0.965342300437029</v>
      </c>
      <c r="M19" s="20"/>
      <c r="N19" s="20"/>
      <c r="O19" s="20"/>
      <c r="P19" s="21"/>
      <c r="Q19" s="20"/>
      <c r="R19" s="20"/>
      <c r="S19" s="20"/>
      <c r="T19" s="20"/>
      <c r="U19" s="20"/>
      <c r="V19" s="20"/>
      <c r="W19" s="23"/>
      <c r="X19" s="23"/>
      <c r="Y19" s="20"/>
      <c r="Z19" s="20"/>
      <c r="AA19" s="23"/>
      <c r="AB19" s="23"/>
      <c r="AC19" s="23"/>
      <c r="AD19" s="23"/>
      <c r="AE19" s="20"/>
      <c r="AF19" s="20"/>
      <c r="AG19" s="21"/>
      <c r="AH19" s="21"/>
    </row>
    <row r="20" s="2" customFormat="1" ht="217" customHeight="1" spans="1:34">
      <c r="A20" s="14">
        <v>14</v>
      </c>
      <c r="B20" s="7" t="s">
        <v>139</v>
      </c>
      <c r="C20" s="7" t="s">
        <v>140</v>
      </c>
      <c r="D20" s="17">
        <f t="shared" ref="D20:D25" si="4">E20+F20+G20</f>
        <v>30</v>
      </c>
      <c r="E20" s="17">
        <v>30</v>
      </c>
      <c r="F20" s="17">
        <v>0</v>
      </c>
      <c r="G20" s="17">
        <v>0</v>
      </c>
      <c r="H20" s="17">
        <f t="shared" ref="H20:H25" si="5">I20+J20+K20</f>
        <v>29.99</v>
      </c>
      <c r="I20" s="17">
        <v>29.99</v>
      </c>
      <c r="J20" s="17">
        <v>0</v>
      </c>
      <c r="K20" s="17">
        <v>0</v>
      </c>
      <c r="L20" s="29">
        <f t="shared" si="2"/>
        <v>0.999666666666667</v>
      </c>
      <c r="M20" s="30" t="s">
        <v>141</v>
      </c>
      <c r="N20" s="31" t="s">
        <v>36</v>
      </c>
      <c r="O20" s="31" t="s">
        <v>142</v>
      </c>
      <c r="P20" s="31" t="s">
        <v>36</v>
      </c>
      <c r="Q20" s="31" t="s">
        <v>143</v>
      </c>
      <c r="R20" s="31" t="s">
        <v>36</v>
      </c>
      <c r="S20" s="31" t="s">
        <v>144</v>
      </c>
      <c r="T20" s="31" t="s">
        <v>36</v>
      </c>
      <c r="U20" s="33" t="s">
        <v>145</v>
      </c>
      <c r="V20" s="33" t="s">
        <v>36</v>
      </c>
      <c r="W20" s="33" t="s">
        <v>41</v>
      </c>
      <c r="X20" s="33" t="s">
        <v>41</v>
      </c>
      <c r="Y20" s="31" t="s">
        <v>146</v>
      </c>
      <c r="Z20" s="31" t="s">
        <v>147</v>
      </c>
      <c r="AA20" s="31" t="s">
        <v>148</v>
      </c>
      <c r="AB20" s="31" t="s">
        <v>149</v>
      </c>
      <c r="AC20" s="33" t="s">
        <v>41</v>
      </c>
      <c r="AD20" s="33" t="s">
        <v>41</v>
      </c>
      <c r="AE20" s="31" t="s">
        <v>150</v>
      </c>
      <c r="AF20" s="33" t="s">
        <v>151</v>
      </c>
      <c r="AG20" s="31"/>
      <c r="AH20" s="31"/>
    </row>
    <row r="21" s="2" customFormat="1" ht="112" customHeight="1" spans="1:34">
      <c r="A21" s="14">
        <v>15</v>
      </c>
      <c r="B21" s="7" t="s">
        <v>139</v>
      </c>
      <c r="C21" s="7" t="s">
        <v>152</v>
      </c>
      <c r="D21" s="17">
        <f t="shared" si="4"/>
        <v>15</v>
      </c>
      <c r="E21" s="17">
        <v>15</v>
      </c>
      <c r="F21" s="17">
        <v>0</v>
      </c>
      <c r="G21" s="17">
        <v>0</v>
      </c>
      <c r="H21" s="17">
        <f t="shared" si="5"/>
        <v>15</v>
      </c>
      <c r="I21" s="17">
        <v>15</v>
      </c>
      <c r="J21" s="17">
        <v>0</v>
      </c>
      <c r="K21" s="17">
        <v>0</v>
      </c>
      <c r="L21" s="29">
        <f t="shared" si="2"/>
        <v>1</v>
      </c>
      <c r="M21" s="30" t="s">
        <v>153</v>
      </c>
      <c r="N21" s="31" t="s">
        <v>36</v>
      </c>
      <c r="O21" s="31" t="s">
        <v>154</v>
      </c>
      <c r="P21" s="31" t="s">
        <v>36</v>
      </c>
      <c r="Q21" s="33" t="s">
        <v>155</v>
      </c>
      <c r="R21" s="31" t="s">
        <v>36</v>
      </c>
      <c r="S21" s="31" t="s">
        <v>156</v>
      </c>
      <c r="T21" s="31" t="s">
        <v>157</v>
      </c>
      <c r="U21" s="31" t="s">
        <v>158</v>
      </c>
      <c r="V21" s="31" t="s">
        <v>36</v>
      </c>
      <c r="W21" s="33" t="s">
        <v>41</v>
      </c>
      <c r="X21" s="33" t="s">
        <v>41</v>
      </c>
      <c r="Y21" s="33" t="s">
        <v>159</v>
      </c>
      <c r="Z21" s="33" t="s">
        <v>36</v>
      </c>
      <c r="AA21" s="33" t="s">
        <v>41</v>
      </c>
      <c r="AB21" s="33" t="s">
        <v>41</v>
      </c>
      <c r="AC21" s="33" t="s">
        <v>41</v>
      </c>
      <c r="AD21" s="33" t="s">
        <v>41</v>
      </c>
      <c r="AE21" s="31" t="s">
        <v>150</v>
      </c>
      <c r="AF21" s="33" t="s">
        <v>151</v>
      </c>
      <c r="AG21" s="31"/>
      <c r="AH21" s="31"/>
    </row>
    <row r="22" s="2" customFormat="1" ht="122" customHeight="1" spans="1:34">
      <c r="A22" s="14">
        <v>16</v>
      </c>
      <c r="B22" s="7" t="s">
        <v>139</v>
      </c>
      <c r="C22" s="7" t="s">
        <v>160</v>
      </c>
      <c r="D22" s="17">
        <f t="shared" si="4"/>
        <v>3.04</v>
      </c>
      <c r="E22" s="17">
        <v>3.04</v>
      </c>
      <c r="F22" s="17">
        <v>0</v>
      </c>
      <c r="G22" s="17">
        <v>0</v>
      </c>
      <c r="H22" s="17">
        <f t="shared" si="5"/>
        <v>2.94</v>
      </c>
      <c r="I22" s="17">
        <v>2.94</v>
      </c>
      <c r="J22" s="17">
        <v>0</v>
      </c>
      <c r="K22" s="17">
        <v>0</v>
      </c>
      <c r="L22" s="29">
        <f t="shared" si="2"/>
        <v>0.967105263157895</v>
      </c>
      <c r="M22" s="32" t="s">
        <v>161</v>
      </c>
      <c r="N22" s="31" t="s">
        <v>36</v>
      </c>
      <c r="O22" s="33" t="s">
        <v>162</v>
      </c>
      <c r="P22" s="31" t="s">
        <v>36</v>
      </c>
      <c r="Q22" s="31" t="s">
        <v>163</v>
      </c>
      <c r="R22" s="31" t="s">
        <v>36</v>
      </c>
      <c r="S22" s="31" t="s">
        <v>164</v>
      </c>
      <c r="T22" s="31" t="s">
        <v>165</v>
      </c>
      <c r="U22" s="31" t="s">
        <v>166</v>
      </c>
      <c r="V22" s="31" t="s">
        <v>167</v>
      </c>
      <c r="W22" s="33" t="s">
        <v>41</v>
      </c>
      <c r="X22" s="33" t="s">
        <v>41</v>
      </c>
      <c r="Y22" s="33" t="s">
        <v>168</v>
      </c>
      <c r="Z22" s="33" t="s">
        <v>36</v>
      </c>
      <c r="AA22" s="33" t="s">
        <v>169</v>
      </c>
      <c r="AB22" s="33" t="s">
        <v>36</v>
      </c>
      <c r="AC22" s="33" t="s">
        <v>41</v>
      </c>
      <c r="AD22" s="33" t="s">
        <v>41</v>
      </c>
      <c r="AE22" s="31" t="s">
        <v>170</v>
      </c>
      <c r="AF22" s="31" t="s">
        <v>90</v>
      </c>
      <c r="AG22" s="31"/>
      <c r="AH22" s="31"/>
    </row>
    <row r="23" s="2" customFormat="1" ht="91" customHeight="1" spans="1:34">
      <c r="A23" s="14">
        <v>17</v>
      </c>
      <c r="B23" s="7" t="s">
        <v>139</v>
      </c>
      <c r="C23" s="7" t="s">
        <v>54</v>
      </c>
      <c r="D23" s="17">
        <f t="shared" si="4"/>
        <v>152.49</v>
      </c>
      <c r="E23" s="17">
        <v>152.49</v>
      </c>
      <c r="F23" s="17">
        <v>0</v>
      </c>
      <c r="G23" s="17">
        <v>0</v>
      </c>
      <c r="H23" s="17">
        <f t="shared" si="5"/>
        <v>147.32</v>
      </c>
      <c r="I23" s="17">
        <v>147.32</v>
      </c>
      <c r="J23" s="17">
        <v>0</v>
      </c>
      <c r="K23" s="17">
        <v>0</v>
      </c>
      <c r="L23" s="29">
        <f t="shared" si="2"/>
        <v>0.966096137451636</v>
      </c>
      <c r="M23" s="30" t="s">
        <v>171</v>
      </c>
      <c r="N23" s="31" t="s">
        <v>172</v>
      </c>
      <c r="O23" s="31" t="s">
        <v>173</v>
      </c>
      <c r="P23" s="31" t="s">
        <v>172</v>
      </c>
      <c r="Q23" s="31" t="s">
        <v>174</v>
      </c>
      <c r="R23" s="31" t="s">
        <v>36</v>
      </c>
      <c r="S23" s="31" t="s">
        <v>175</v>
      </c>
      <c r="T23" s="31" t="s">
        <v>36</v>
      </c>
      <c r="U23" s="31" t="s">
        <v>176</v>
      </c>
      <c r="V23" s="31" t="s">
        <v>172</v>
      </c>
      <c r="W23" s="33" t="s">
        <v>41</v>
      </c>
      <c r="X23" s="33" t="s">
        <v>41</v>
      </c>
      <c r="Y23" s="31" t="s">
        <v>177</v>
      </c>
      <c r="Z23" s="33" t="s">
        <v>36</v>
      </c>
      <c r="AA23" s="33" t="s">
        <v>41</v>
      </c>
      <c r="AB23" s="33" t="s">
        <v>41</v>
      </c>
      <c r="AC23" s="33" t="s">
        <v>41</v>
      </c>
      <c r="AD23" s="33" t="s">
        <v>41</v>
      </c>
      <c r="AE23" s="33" t="s">
        <v>178</v>
      </c>
      <c r="AF23" s="31" t="s">
        <v>179</v>
      </c>
      <c r="AG23" s="31"/>
      <c r="AH23" s="31"/>
    </row>
    <row r="24" s="2" customFormat="1" ht="358" customHeight="1" spans="1:34">
      <c r="A24" s="14">
        <v>18</v>
      </c>
      <c r="B24" s="7" t="s">
        <v>139</v>
      </c>
      <c r="C24" s="7" t="s">
        <v>180</v>
      </c>
      <c r="D24" s="17">
        <f t="shared" si="4"/>
        <v>100</v>
      </c>
      <c r="E24" s="17">
        <v>100</v>
      </c>
      <c r="F24" s="17">
        <v>0</v>
      </c>
      <c r="G24" s="17">
        <v>0</v>
      </c>
      <c r="H24" s="17">
        <f t="shared" si="5"/>
        <v>100</v>
      </c>
      <c r="I24" s="17">
        <v>100</v>
      </c>
      <c r="J24" s="17">
        <v>0</v>
      </c>
      <c r="K24" s="17">
        <v>0</v>
      </c>
      <c r="L24" s="29">
        <f t="shared" si="2"/>
        <v>1</v>
      </c>
      <c r="M24" s="30" t="s">
        <v>181</v>
      </c>
      <c r="N24" s="31" t="s">
        <v>36</v>
      </c>
      <c r="O24" s="34" t="s">
        <v>182</v>
      </c>
      <c r="P24" s="31" t="s">
        <v>36</v>
      </c>
      <c r="Q24" s="39" t="s">
        <v>183</v>
      </c>
      <c r="R24" s="34" t="s">
        <v>184</v>
      </c>
      <c r="S24" s="31" t="s">
        <v>185</v>
      </c>
      <c r="T24" s="33" t="s">
        <v>36</v>
      </c>
      <c r="U24" s="33" t="s">
        <v>186</v>
      </c>
      <c r="V24" s="33" t="s">
        <v>36</v>
      </c>
      <c r="W24" s="33" t="s">
        <v>41</v>
      </c>
      <c r="X24" s="33" t="s">
        <v>41</v>
      </c>
      <c r="Y24" s="39" t="s">
        <v>187</v>
      </c>
      <c r="Z24" s="39" t="s">
        <v>188</v>
      </c>
      <c r="AA24" s="33" t="s">
        <v>41</v>
      </c>
      <c r="AB24" s="33" t="s">
        <v>41</v>
      </c>
      <c r="AC24" s="39" t="s">
        <v>189</v>
      </c>
      <c r="AD24" s="31" t="s">
        <v>36</v>
      </c>
      <c r="AE24" s="31" t="s">
        <v>62</v>
      </c>
      <c r="AF24" s="31" t="s">
        <v>179</v>
      </c>
      <c r="AG24" s="31"/>
      <c r="AH24" s="31"/>
    </row>
    <row r="25" s="2" customFormat="1" ht="215" customHeight="1" spans="1:34">
      <c r="A25" s="14">
        <v>19</v>
      </c>
      <c r="B25" s="7" t="s">
        <v>139</v>
      </c>
      <c r="C25" s="7" t="s">
        <v>190</v>
      </c>
      <c r="D25" s="17">
        <f t="shared" si="4"/>
        <v>70</v>
      </c>
      <c r="E25" s="17">
        <v>70</v>
      </c>
      <c r="F25" s="17">
        <v>0</v>
      </c>
      <c r="G25" s="17">
        <v>0</v>
      </c>
      <c r="H25" s="17">
        <f t="shared" si="5"/>
        <v>69.98</v>
      </c>
      <c r="I25" s="17">
        <v>69.98</v>
      </c>
      <c r="J25" s="17">
        <v>0</v>
      </c>
      <c r="K25" s="17">
        <v>0</v>
      </c>
      <c r="L25" s="29">
        <f t="shared" si="2"/>
        <v>0.999714285714286</v>
      </c>
      <c r="M25" s="31" t="s">
        <v>191</v>
      </c>
      <c r="N25" s="31" t="s">
        <v>36</v>
      </c>
      <c r="O25" s="34" t="s">
        <v>192</v>
      </c>
      <c r="P25" s="31" t="s">
        <v>36</v>
      </c>
      <c r="Q25" s="40" t="s">
        <v>193</v>
      </c>
      <c r="R25" s="40" t="s">
        <v>194</v>
      </c>
      <c r="S25" s="40" t="s">
        <v>195</v>
      </c>
      <c r="T25" s="40" t="s">
        <v>36</v>
      </c>
      <c r="U25" s="33" t="s">
        <v>196</v>
      </c>
      <c r="V25" s="33" t="s">
        <v>36</v>
      </c>
      <c r="W25" s="33" t="s">
        <v>41</v>
      </c>
      <c r="X25" s="33" t="s">
        <v>41</v>
      </c>
      <c r="Y25" s="40" t="s">
        <v>197</v>
      </c>
      <c r="Z25" s="43" t="s">
        <v>36</v>
      </c>
      <c r="AA25" s="33" t="s">
        <v>41</v>
      </c>
      <c r="AB25" s="33" t="s">
        <v>41</v>
      </c>
      <c r="AC25" s="40" t="s">
        <v>198</v>
      </c>
      <c r="AD25" s="31" t="s">
        <v>36</v>
      </c>
      <c r="AE25" s="40" t="s">
        <v>199</v>
      </c>
      <c r="AF25" s="31" t="s">
        <v>200</v>
      </c>
      <c r="AG25" s="31"/>
      <c r="AH25" s="31"/>
    </row>
    <row r="26" s="2" customFormat="1" ht="45" customHeight="1" spans="1:34">
      <c r="A26" s="14">
        <v>20</v>
      </c>
      <c r="B26" s="7"/>
      <c r="C26" s="7"/>
      <c r="D26" s="17">
        <f t="shared" ref="D26:K26" si="6">SUM(D20:D25)</f>
        <v>370.53</v>
      </c>
      <c r="E26" s="17">
        <f t="shared" si="6"/>
        <v>370.53</v>
      </c>
      <c r="F26" s="17">
        <f t="shared" si="6"/>
        <v>0</v>
      </c>
      <c r="G26" s="17">
        <f t="shared" si="6"/>
        <v>0</v>
      </c>
      <c r="H26" s="17">
        <f t="shared" si="6"/>
        <v>365.23</v>
      </c>
      <c r="I26" s="17">
        <f t="shared" si="6"/>
        <v>365.23</v>
      </c>
      <c r="J26" s="17">
        <f t="shared" si="6"/>
        <v>0</v>
      </c>
      <c r="K26" s="17">
        <f t="shared" si="6"/>
        <v>0</v>
      </c>
      <c r="L26" s="29">
        <f t="shared" si="2"/>
        <v>0.985696164952905</v>
      </c>
      <c r="M26" s="31"/>
      <c r="N26" s="31"/>
      <c r="O26" s="31"/>
      <c r="P26" s="31"/>
      <c r="Q26" s="31"/>
      <c r="R26" s="31"/>
      <c r="S26" s="31"/>
      <c r="T26" s="31"/>
      <c r="U26" s="31"/>
      <c r="V26" s="31"/>
      <c r="W26" s="33"/>
      <c r="X26" s="33"/>
      <c r="Y26" s="31"/>
      <c r="Z26" s="31"/>
      <c r="AA26" s="33"/>
      <c r="AB26" s="33"/>
      <c r="AC26" s="33"/>
      <c r="AD26" s="33"/>
      <c r="AE26" s="31"/>
      <c r="AF26" s="31"/>
      <c r="AG26" s="31"/>
      <c r="AH26" s="31"/>
    </row>
  </sheetData>
  <mergeCells count="29">
    <mergeCell ref="A2:AH2"/>
    <mergeCell ref="D4:G4"/>
    <mergeCell ref="H4:K4"/>
    <mergeCell ref="O4:V4"/>
    <mergeCell ref="W4:AD4"/>
    <mergeCell ref="AE4:AF4"/>
    <mergeCell ref="E5:F5"/>
    <mergeCell ref="I5:J5"/>
    <mergeCell ref="O5:P5"/>
    <mergeCell ref="Q5:R5"/>
    <mergeCell ref="S5:T5"/>
    <mergeCell ref="U5:V5"/>
    <mergeCell ref="W5:X5"/>
    <mergeCell ref="Y5:Z5"/>
    <mergeCell ref="AA5:AB5"/>
    <mergeCell ref="AC5:AD5"/>
    <mergeCell ref="AE5:AF5"/>
    <mergeCell ref="A4:A6"/>
    <mergeCell ref="B4:B6"/>
    <mergeCell ref="C4:C6"/>
    <mergeCell ref="D5:D6"/>
    <mergeCell ref="G5:G6"/>
    <mergeCell ref="H5:H6"/>
    <mergeCell ref="K5:K6"/>
    <mergeCell ref="L4:L6"/>
    <mergeCell ref="M4:M6"/>
    <mergeCell ref="N4:N6"/>
    <mergeCell ref="AG4:AG6"/>
    <mergeCell ref="AH4:AH6"/>
  </mergeCells>
  <pageMargins left="0.46875" right="0.349305555555556" top="0.75" bottom="0.75" header="0.3" footer="0.3"/>
  <pageSetup paperSize="9" scale="1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预算项目绩效自评情况表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无理取闹</cp:lastModifiedBy>
  <dcterms:created xsi:type="dcterms:W3CDTF">2020-05-13T18:04:00Z</dcterms:created>
  <dcterms:modified xsi:type="dcterms:W3CDTF">2022-11-21T06:42:54Z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15A6E402D5C14CEFB89358FF81C05777</vt:lpwstr>
  </property>
  <property fmtid="{D5CDD505-2E9C-101B-9397-08002B2CF9AE}" pid="3" name="KSOProductBuildVer">
    <vt:lpwstr>2052-10.8.0.6423</vt:lpwstr>
  </property>
  <property fmtid="{D5CDD505-2E9C-101B-9397-08002B2CF9AE}" pid="4" name="commondata">
    <vt:lpwstr>eyJoZGlkIjoiMTcyMWZkZTBiNmVlNjYzNTUzYmZjZWQwMDI5NmE0ZDEifQ==</vt:lpwstr>
  </property>
</Properties>
</file>