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2019年福彩项目申报表" sheetId="1" state="hidden" r:id="rId1"/>
    <sheet name="2020年" sheetId="2" r:id="rId2"/>
    <sheet name="2018年预留机动经费分配表" sheetId="3" state="hidden" r:id="rId3"/>
  </sheets>
  <definedNames>
    <definedName name="OLE_LINK1" localSheetId="0">'2019年福彩项目申报表'!#REF!</definedName>
    <definedName name="OLE_LINK1" localSheetId="1">'2020年'!#REF!</definedName>
    <definedName name="_xlnm.Print_Titles" localSheetId="0">'2019年福彩项目申报表'!$4:$5</definedName>
  </definedNames>
  <calcPr fullCalcOnLoad="1"/>
</workbook>
</file>

<file path=xl/sharedStrings.xml><?xml version="1.0" encoding="utf-8"?>
<sst xmlns="http://schemas.openxmlformats.org/spreadsheetml/2006/main" count="162" uniqueCount="142">
  <si>
    <t>附件2</t>
  </si>
  <si>
    <t>宝安区2019年福利彩票公益金支出计划表</t>
  </si>
  <si>
    <t>单位名称：深圳市宝安区民政局</t>
  </si>
  <si>
    <t>单位：万元</t>
  </si>
  <si>
    <t>序号</t>
  </si>
  <si>
    <t>支出项目</t>
  </si>
  <si>
    <t>2018年
预算数</t>
  </si>
  <si>
    <t>2019年
计划建议数</t>
  </si>
  <si>
    <t>2019年计划数比      2018年预算增减</t>
  </si>
  <si>
    <t>基于上年增减         变化及说明</t>
  </si>
  <si>
    <t>说  明</t>
  </si>
  <si>
    <t>金额</t>
  </si>
  <si>
    <t>比例</t>
  </si>
  <si>
    <t>一</t>
  </si>
  <si>
    <t>老年福利事业</t>
  </si>
  <si>
    <t>80周岁以上户籍老人意外伤害及意外医疗保险经费</t>
  </si>
  <si>
    <t>持平</t>
  </si>
  <si>
    <t>按市的文件规定，从2017年度开始，为户籍80岁以上老年人购买意外伤害及意外医疗保险由各区组织实施。根据《深圳市民政局关于为户籍80周岁以上老人购买意外伤害保险工作的通知》（深民函〔2016〕864号）要求，从2017年开始，为户籍80岁以上老年人购买意外伤害及意外医疗保险由各区组织实施。2017年“为宝安区户籍80岁以上老人购买意外伤害及意外医疗保险”项目经区采购中心招标，由中国太平洋人寿保险股份有限公司中标，一中三年，合同一年一签，中标金额为37.4万元。2019年预计为户籍80周岁以上5500名老人购买意外伤害及意外医疗保险，总保费37.4万元。</t>
  </si>
  <si>
    <t>星光老年之家</t>
  </si>
  <si>
    <r>
      <t>减少原因：</t>
    </r>
    <r>
      <rPr>
        <sz val="14"/>
        <rFont val="仿宋_GB2312"/>
        <family val="3"/>
      </rPr>
      <t>每增加一家社区服务中心相应减少一家“星光老年之家”的资助资金。目前，还有28家星光老年之家可获得资助。</t>
    </r>
  </si>
  <si>
    <t>申请公益金经费资助31个“星光老年之家”，平均每家4万元。根据市福彩 “星光老年之家” 资助数量按“每增加一家社区服务中心相应减少一家星光老年之家”的规定，我区目前符合条件的有28家，每家资助4万元，共需资金112万元。</t>
  </si>
  <si>
    <t>幸福老人计划资助经费</t>
  </si>
  <si>
    <t>用于开展“幸福老人计划”资助各级各类为老组织开展老年人文体活动、文化学习、老年健康、法律知识讲座等。2019年与2018年申报金额持平。</t>
  </si>
  <si>
    <t>高龄老人津贴（新增）</t>
  </si>
  <si>
    <r>
      <t>增加原因：</t>
    </r>
    <r>
      <rPr>
        <sz val="14"/>
        <rFont val="仿宋_GB2312"/>
        <family val="3"/>
      </rPr>
      <t>增加1531.68万元。将对80岁以上宝安户籍老人发放高龄老人津贴纳入福彩项目中。</t>
    </r>
  </si>
  <si>
    <t>根据关于印发《深圳市高龄老人津贴实施细则（试行）》的通知（深民[2011]89号）和关于印发宝安区2012年度“十件民生实事”项目的通知(深宝府办[2012]1号)文件精神，做好为户籍80周岁以上高龄老人津贴发放工作，2012年我区率先将70-79周岁以上宝安户籍老人纳入高龄老人津贴范围。按照70-79周岁老人，每人每月发放100元；80-89周岁老人，每人每月发放200元；90-99周岁老人，每人每月发放300元；100周岁及以上老人，每人每月发放500元的标准，完成对全区70周岁以上户籍老人发放高龄老人津贴。2019年预计我区70-79岁老人约8978人，每人每月100元，需经费1077.36万元；80-89岁老人约4557人，每人每月200元，需经费1093.68万元；90-99岁老人约924人，每人每月300元，需经费332.64万元；100岁以上老人约45人，每人每月500元，需经费27万元。三项共计需经费2530.68万元。</t>
  </si>
  <si>
    <t>公办福利机构综合补助经费          （敬老院）</t>
  </si>
  <si>
    <r>
      <t>减少原因：</t>
    </r>
    <r>
      <rPr>
        <sz val="14"/>
        <rFont val="仿宋_GB2312"/>
        <family val="3"/>
      </rPr>
      <t>总入住老人减少15人</t>
    </r>
  </si>
  <si>
    <t>我区现有街道敬老院5家，分别是西乡街道敬老院、福永街道敬老院、沙井街道敬老院、松岗街道敬老院（实际所在燕罗街道）、石岩街道敬老院。根据《关于印发&lt;深圳市公益金资助项目评审会会议纪要&gt;的通知》（深民〔2011〕127号）,按照机构入住人数每张服务床位每月补助150元（1800元/人/年）。2019年预计入住街道敬老院的老人总数为165人，按照每人每月补助150元标准计算，共需经费29.7万元。</t>
  </si>
  <si>
    <t>养老服务</t>
  </si>
  <si>
    <r>
      <t>增加原因：</t>
    </r>
    <r>
      <rPr>
        <sz val="14"/>
        <rFont val="仿宋_GB2312"/>
        <family val="3"/>
      </rPr>
      <t>符合条件的老人增加</t>
    </r>
  </si>
  <si>
    <t>根据《关于印发深圳市社区居家养老服务实施方案（第二次修订）的通知》（深民函〔2010〕648号），为具有本市户籍的60岁以上的失能老年人、特殊群体老年人，政府实行社区居家养老服务补助。2019年我区符合居家养老服务补助的老年人约为1884人，按照原标准非低保失能老年人每人每月补助300元的标准计算，共需经费约678万元。</t>
  </si>
  <si>
    <t>公办福利机构综合补助经费 （福利中心）</t>
  </si>
  <si>
    <t>综合补助经费，用于设施设备的购置、维护与运行，对工作人员培训等项目以改善服务对象的生活质量。</t>
  </si>
  <si>
    <t>二</t>
  </si>
  <si>
    <t>支持社区发展</t>
  </si>
  <si>
    <t>社区党群服务中心政府购买项目经费</t>
  </si>
  <si>
    <r>
      <t>减少原因：</t>
    </r>
    <r>
      <rPr>
        <sz val="14"/>
        <rFont val="仿宋_GB2312"/>
        <family val="3"/>
      </rPr>
      <t>区民政局统筹，根据《关于申报2012年度全市政府购买社工服务计划的通知》，要求对纳入全市总体计划的，按每个社区党群服务中心政府购买项目平均50万的标准招投标，由市、区财政共同分担。我区127个社区党群服务中心，区公共资源交易中心采购价约为6729万元，申请市福彩公益金1381万元。</t>
    </r>
  </si>
  <si>
    <t>2018年全区共有127个社区党群服务中心政府购买项目，按照《深圳市社区党群服务中心政府购买项目服务标准》（深民函[2016]1223号）要求，目前按每个社区党群服务中心运营经费50万元/年的标准招标。按实际中标价预算，社区党群服务中心运营配套经费预算共需6729万元，其中1381万元从市分配给我区的福彩公益金中支出。</t>
  </si>
  <si>
    <t>社区邻里节活动</t>
  </si>
  <si>
    <t>根据市的要求，各区每年都要在中秋节期间组织所有社区居委会开展社区邻里节活动。根据市民政局下发的《深圳市民政局关于开展2016年第十届社区邻里节活动的通知》（深民函[2016]896号）的标准，市民政局给承办主会场活动的社区资助社区邻里节经费20万元，承办分会场活动的社区资助9万元，其他开展活动的社区居委会资助5000元，并要求各区财政按资助金1:1给予配套资金。2019年我区需承办一个分会场，需配套社区邻里节资助经费9万元，并在其余139个社区居委会开展活动，每个配套5000元，需69.5万元。合计约78.5万元。</t>
  </si>
  <si>
    <t>广西河池扶贫协作社工服务站项目(新增）</t>
  </si>
  <si>
    <t>增加原因：新增项目，区民政局统筹，广西河池扶贫协作社工服务站项目的运营主体由区公共资源交易中心招标，社工机构中标后，区民政局、社工机构签订合同，按合同约定拨付资金，由社工机构运营。
每个社工工作站采购金额拟定为75万元/年，合计150万元/年，项目服务时间为三年。项目每年所需经费150万元，申请市福彩公益金150万元。</t>
  </si>
  <si>
    <r>
      <t>此项目为新增项目，</t>
    </r>
    <r>
      <rPr>
        <sz val="14"/>
        <rFont val="仿宋_GB2312"/>
        <family val="3"/>
      </rPr>
      <t>为做好宝安区东西部扶贫协作工作，拟借鉴我省“双百计划”做法，在都安瑶族自治县和大化瑶族自治县，分别设立社工工作站，发挥社会工作专业力量参与脱贫攻坚、结对帮扶工作。具体工作内容包括参与贫困群众救助帮扶、参与贫困群众脱贫能力建设、参与贫困留守儿童关爱保护，针对其他特殊困难人群开展关爱服务等。该项目拟由我局组织采购，每个社工工作站采购金额拟定为75万元/年，合计150万元/年，项目服务时间为三年。项目每年所需经费150万元，拟从我局市福彩公益金经费中支出。</t>
    </r>
  </si>
  <si>
    <t>龙川县社工服务站                  （精准扶贫社工服务项目）（新增）</t>
  </si>
  <si>
    <t>增加原因：新增项目，委托深圳市鹏晨社会工作服务社承办该项目的设立及运营，配备3名社工，以洋田村为试点，配合驻村干部，发挥社会工作专业力量参与脱贫攻坚、结对帮扶工作。</t>
  </si>
  <si>
    <r>
      <t>此项目为新增项目，</t>
    </r>
    <r>
      <rPr>
        <sz val="14"/>
        <rFont val="仿宋_GB2312"/>
        <family val="3"/>
      </rPr>
      <t>根据民政部、财政部、国务院扶贫办2017年6月27日联合出台的《关于支持社会工作专业力量参与脱贫攻坚的指导意见》（民发[2017]119号），并结合当前广东省的“双百计划”的背景，我局于2017年11月在对口扶持的龙川县设立社工服务站（精准扶贫社工服务项目）。该项目2018年的经费来源为福彩公益金机动经费，经过一年的试点，达到预期效果，所以2019年作为新增项列入2019年项目支出计划。配备3名社工，以洋田村为试点，配合驻村干部，发挥社会工作专业力量参与脱贫攻坚、结对帮扶工作。项目服务经费为44.8万元/年，拟从我局市福彩公益金经费中支出。</t>
    </r>
  </si>
  <si>
    <t>三</t>
  </si>
  <si>
    <t>社会救助福利事业</t>
  </si>
  <si>
    <t>慈善超市资助经费</t>
  </si>
  <si>
    <t>政策依据：                                                                   1、《深圳市福彩公益金资助项目评审委员会会议纪要》(深民[2015]137号)
2、《深圳市民政局关于做好2017年度福彩公益金区级项目申报有关事项的通知》（深民函[2016]900号）
3、《关于印发&lt;深圳市宝安区本级福利彩票公益金管理办法&gt;的通知》（深宝民[2016]324号）</t>
  </si>
  <si>
    <t>四</t>
  </si>
  <si>
    <t>抚恤事业</t>
  </si>
  <si>
    <t>抚恤定补优抚对象医疗保险专项经费</t>
  </si>
  <si>
    <r>
      <t>增加原因：</t>
    </r>
    <r>
      <rPr>
        <sz val="14"/>
        <rFont val="仿宋_GB2312"/>
        <family val="3"/>
      </rPr>
      <t xml:space="preserve">1、优抚对象逐年增加；2、我市优抚对象医疗参保标准逐年提高。依照深府〔2016〕213号文件规定参保标准：未达到退休年龄的重点优抚对象，以本市上年度在岗职工　月平均工资的60%为缴费基数，按照在职职工的缴费比例参加综合医疗保险、地方补充医保和生育医保；超过退休年龄但未办理退休的重点优抚对象，以本市　上年度在岗职工月平均工资的60%为缴费基数，按照本市户籍退休人员的缴费比例参加综合医疗保险和地方补充医疗保险。2019年定恤定补优抚对象医疗参保补助实际总支出比2018年度实际总支出增加约15万元，共需资金174.1万元。 </t>
    </r>
  </si>
  <si>
    <t>为切实保障我区抚恤优抚对象医疗待遇，减轻定恤定补优抚对象生活困难，体现区委区政府对优抚对象的关心关怀关爱，确保《深圳市抚恤定补优抚对象医疗保障实施办法》等优抚政策落到实处。从2018年7月1日至2019年6月30日，我市优抚对象医疗参保补助标准为：未达退休年龄的为451元/月；已达退休年龄但未办理退休的为601元/月；重特大疾病补充医疗保险标准为29元/人/年。我区现有未达退休年龄且自缴医保优抚对象178人，已达退休年龄且自缴医保的68人。考虑人数增加和标准提高，2019年需抚恤定补优抚对象医疗保险专项经费174.1万元。</t>
  </si>
  <si>
    <t>五</t>
  </si>
  <si>
    <t>残疾人福利事业</t>
  </si>
  <si>
    <t>残疾儿童康复救助服务</t>
  </si>
  <si>
    <t>该项目2019年没有申报。</t>
  </si>
  <si>
    <t>六</t>
  </si>
  <si>
    <t>预留经费</t>
  </si>
  <si>
    <t>预留准备金</t>
  </si>
  <si>
    <t>合  计</t>
  </si>
  <si>
    <r>
      <t xml:space="preserve">
                                   </t>
    </r>
    <r>
      <rPr>
        <sz val="14"/>
        <rFont val="仿宋_GB2312"/>
        <family val="3"/>
      </rPr>
      <t xml:space="preserve">                        </t>
    </r>
    <r>
      <rPr>
        <sz val="28"/>
        <rFont val="方正小标宋简体"/>
        <family val="0"/>
      </rPr>
      <t>2021年深圳市龙岗区级福利彩票公益金项目预算支出表</t>
    </r>
  </si>
  <si>
    <t xml:space="preserve">                制表单位：深圳市龙岗区民政局</t>
  </si>
  <si>
    <t>项目类型</t>
  </si>
  <si>
    <t>项目名称</t>
  </si>
  <si>
    <t>项目单位</t>
  </si>
  <si>
    <t>2021年
资助金额</t>
  </si>
  <si>
    <t>执行率</t>
  </si>
  <si>
    <t>项目概况及政策依据</t>
  </si>
  <si>
    <t>项目联系人</t>
  </si>
  <si>
    <t>联系电话</t>
  </si>
  <si>
    <t>龙岗区项目小计（11个）</t>
  </si>
  <si>
    <t>政策依据与标准</t>
  </si>
  <si>
    <t>扶老类</t>
  </si>
  <si>
    <t>幸福老人计划</t>
  </si>
  <si>
    <t>龙岗区卫生健康管理局</t>
  </si>
  <si>
    <t>根据《关于进一步加强老年文化建设的意见》（全国老龄办发〔2012〕60号）、《中华人民共和国老年人权益保障法》、《广东省老年人权益保障条例》、《关于加强老龄工作意见》（全国老龄办发〔2006〕2号）、《关于进一步加强老年文化建设的意见》（全国老龄办发〔2012〕60号），以“老有所学、老有所为、老有所乐”为主要工作目标，由区、街道、社区老年协会组织实施，开展各类有益于老年身心健康的活动，为老人搭建沟通、展示平台，增进了辖区老人的幸福感和获得感。</t>
  </si>
  <si>
    <t>张鑫</t>
  </si>
  <si>
    <r>
      <t>0</t>
    </r>
    <r>
      <rPr>
        <sz val="12"/>
        <rFont val="宋体"/>
        <family val="0"/>
      </rPr>
      <t>755-</t>
    </r>
    <r>
      <rPr>
        <sz val="12"/>
        <rFont val="宋体"/>
        <family val="0"/>
      </rPr>
      <t>28985098</t>
    </r>
  </si>
  <si>
    <t>高龄老人意外险</t>
  </si>
  <si>
    <t>根据《关于进一步加强老年文化建设的意见》（全国老龄办发〔2012〕60号）、《中华人民共和国老年人权益保障法》、《广东省老年人权益保障条例》、《关于加强老龄工作意见》（全国老龄办发〔2006〕2号）、《关于进一步加强老年文化建设的意见》（全国老龄办发〔2012〕60号）为全区60周岁及以上户籍老人提供意外伤害保险和意外医疗保险，参保覆盖率达到100%，最大限度保障老年人的权益。</t>
  </si>
  <si>
    <t>居家养老服务</t>
  </si>
  <si>
    <t>龙岗区民政局</t>
  </si>
  <si>
    <t>根据《关于印发深圳市社区居家养老服务实施方案（第二次修订）的通知》（深民函〔2010〕648号）对具有户籍老人群体中的失能老人、特殊群体老人给予居家养老服务补助。</t>
  </si>
  <si>
    <t>罗钰佳</t>
  </si>
  <si>
    <r>
      <t>0</t>
    </r>
    <r>
      <rPr>
        <sz val="12"/>
        <rFont val="宋体"/>
        <family val="0"/>
      </rPr>
      <t>755-</t>
    </r>
    <r>
      <rPr>
        <sz val="12"/>
        <rFont val="宋体"/>
        <family val="0"/>
      </rPr>
      <t>28878039</t>
    </r>
  </si>
  <si>
    <t>高龄老人津贴</t>
  </si>
  <si>
    <t>根据《广东省人民政府办公厅关于印发广东省加快推进养老服务发展若干措施的通知》、深圳市民政局关于印发《深圳市高龄老人津贴发放管理办法》的通知（粤民规【2020】3号）对具有深圳市户籍且年龄在70周岁以上的老年人发放该津贴。</t>
  </si>
  <si>
    <t>公办福利机构综合补助经费</t>
  </si>
  <si>
    <t>按照《深圳市公益金资助项目评审会会议纪要》（深民[2011]127号）文件精神，公办福利机构补助标准按照机构入住人数每年服务床位每月补助150元（1800/人/年），对街道敬老院进行修缮改造和增置设备，完善敬老院的基础设施建设。</t>
  </si>
  <si>
    <t xml:space="preserve">《深圳市民政局关于开展社区邻里节活动的通知》
</t>
  </si>
  <si>
    <t>李应军</t>
  </si>
  <si>
    <r>
      <t>0</t>
    </r>
    <r>
      <rPr>
        <sz val="12"/>
        <rFont val="宋体"/>
        <family val="0"/>
      </rPr>
      <t>755-</t>
    </r>
    <r>
      <rPr>
        <sz val="12"/>
        <rFont val="宋体"/>
        <family val="0"/>
      </rPr>
      <t>28948099</t>
    </r>
  </si>
  <si>
    <t>济困类</t>
  </si>
  <si>
    <t>社区党群服务中心运营经费</t>
  </si>
  <si>
    <t>根据《关于推进社区党建标准化建设的意见》《深圳市社区党群服务中心政府购买项目服务标准》，在社区建设社区党群服务中心，整合各方力量开展社区服务，有效整合公共公益服务、便民服务、商业服务等服务资源，贴近实际需求，最大限度地为社区群众服务。社区党群服务中心服务项目以办事处为单位分为基础服务和助老、儿童青少年、妇女、家庭、党员、社区发展、特色服务等专业服务招标。</t>
  </si>
  <si>
    <t xml:space="preserve"> 1、深圳市民政局、深圳市财政委员会《关于加强市福彩公益金幸福老人计划项目管理的通知》（深民[2015]69号）；
2、深圳市财政委、深圳市民政局关于印发《深圳市福利彩票公益金管理办法》的通知（深财规[2015]12号）；
3、《深圳市福利彩票公益金资助项目绩效评价管理办法》。
</t>
  </si>
  <si>
    <t>王晓欣</t>
  </si>
  <si>
    <t>0755-28980676</t>
  </si>
  <si>
    <t>社区邻里节活动经费</t>
  </si>
  <si>
    <t>根据市民政局有关开展社区邻里节活动要求，开展群众性文化活动，搭建社区居民相识相知、互助友爱的平台，构建和睦、和谐、和美的新型邻里关系，深入推动平安和谐社区建设有序开展，加快推进民生幸福城市建设，结合工作实际，申请福彩公益金经费继续资助开展社区邻里节活动项目。 根据《深圳市民政局关于延期举办第十四届社区邻里节活动的通知》要求，我区将原计划于今年举办的第十四届社区邻里节活动延期至2022年举行。邻里节预算经费未使用，经与财政局协商，该项经费在第四季度全额调剂到高龄老人津贴项目进行支出。</t>
  </si>
  <si>
    <t>1、深圳市社区党群服务中心政府购买项目服务标准（深民函[2016]1223号）
2、深圳市民政局关于做好社区党群服务中心政府购买项目评估监管工作的通知（深民函[2018]1034号）</t>
  </si>
  <si>
    <t>黄泽祺</t>
  </si>
  <si>
    <t>0755-28948633</t>
  </si>
  <si>
    <t>优抚对象医疗补助</t>
  </si>
  <si>
    <t>龙岗区退役军人局</t>
  </si>
  <si>
    <t>根据关于印发《深圳市抚恤定补优抚对象医疗保障实施办法》的通知（深民〔2011〕52号）、《我市复退军人及军休干部信访诉求处理方案》、《深圳市人民政府关于印发深圳市重点优抚对象和无经济收入的军休干部随军家属、遗属参加医疗保险的办法的通知》（深府〔2006〕213号）按月给享受抚恤定补的优抚对象发放医疗补助款落实医疗保险，进一步完善我区优抚对象医疗保障制度，确保每位优抚对象都能享受到优抚政策带来的实惠，有效地解决全区优抚对象医疗难的问题。</t>
  </si>
  <si>
    <t>《关于印发深圳市社区居家养老服务实施方案（第二次修订）的通知》，《龙岗区社区居家养老服务实施规范》</t>
  </si>
  <si>
    <t>赵彭</t>
  </si>
  <si>
    <r>
      <t>0</t>
    </r>
    <r>
      <rPr>
        <sz val="12"/>
        <rFont val="宋体"/>
        <family val="0"/>
      </rPr>
      <t>755-</t>
    </r>
    <r>
      <rPr>
        <sz val="12"/>
        <rFont val="宋体"/>
        <family val="0"/>
      </rPr>
      <t>28711945</t>
    </r>
  </si>
  <si>
    <t>慈善超市经费资助</t>
  </si>
  <si>
    <t>为贯彻落实国家民政部《关于在大中城市推广建立“慈善超市”的通知》（民函〔2004〕109号）和《关于加强和创新慈善超市建设的意见》民发〔2013〕217号文件精神《深圳市福彩公益金资助项目评审委员会会议纪要》(深民[2015]137号)，依托慈善超市公益服务平台为我区200余户低保户和低保边缘户发放关爱物资。</t>
  </si>
  <si>
    <t>1、关于印发《深圳市抚恤定补优抚对象医疗保障实施办法》的通知（深民〔2011〕52号）
2、《我市复退军人及军休干部信访诉求处理方案》
3.《深圳市人民政府关于印发深圳市重点优抚对象和无经济收入的军休干部随军家属、遗属参加医疗保险的办法的通知》（深府〔2006〕213号）</t>
  </si>
  <si>
    <t>曾秀萍</t>
  </si>
  <si>
    <t>0755-84515856</t>
  </si>
  <si>
    <t>福彩圆梦孤儿助学工程</t>
  </si>
  <si>
    <t>根据深圳市民政局关于转发民政部办公厅《“福彩圆梦·孤儿助学工程”项目实施暂行办法》的通知，对1名符合项目资助要求的散居孤儿进行资助。</t>
  </si>
  <si>
    <t>曾巧容</t>
  </si>
  <si>
    <t>助残类</t>
  </si>
  <si>
    <t>少年儿童康复服务经费</t>
  </si>
  <si>
    <t>龙岗区残疾人联合会</t>
  </si>
  <si>
    <t>根据《残疾预防和残疾人康复条例》《国务院关于建立残疾儿童康复救助制度的意见》（国发〔2018〕20号）、《残疾人服务机构管理办法》（民发〔2018〕31号）、《广东省残疾儿童康复救助实施办法》（粤府办[2018]43号）、《深圳市残疾少年儿童康复救助服务办法》（深残发〔2014〕83号）和《关于优化我市残疾少年儿童康复救助政策的通知》（深残发〔2017〕114号）等法规和文件精神设立该项目，主要为资助0-18周岁的残疾少年儿童在市残联通过评审的定点康复服务机构进行康复训练。</t>
  </si>
  <si>
    <t xml:space="preserve"> 根据国家民政部《关于在大中城市推广建立“慈善超市”的通知》（民函[2004]109号）文件精神，深圳市、区已有9家慈善超市服务低保困难群众，2016年度申请福彩公益金200万元资助慈善超市，得到大力支持，解决了市、区慈善超市因经费不足的实际问题，使慈善超市得以正常运作。根据《深圳市福利彩票市区分成方案》规定，2020年度继续申请20万元福彩公益金资助龙岗区慈善超市，以维持慈善超市正常有序的运作，服务我区低保困难群众。资助的资金全部用于困难群众生活必需品的补充。</t>
  </si>
  <si>
    <t>韩蕊平</t>
  </si>
  <si>
    <t>0755-33293848</t>
  </si>
  <si>
    <t>附表1</t>
  </si>
  <si>
    <t xml:space="preserve">2018年福彩公益金预留机动经费分配表表
</t>
  </si>
  <si>
    <t>单位名称：</t>
  </si>
  <si>
    <t>科目编码
（功能科目）</t>
  </si>
  <si>
    <t>2018年项目明细（树叶）</t>
  </si>
  <si>
    <t>2018年预算数</t>
  </si>
  <si>
    <t>经费描述</t>
  </si>
  <si>
    <t>申请预算数</t>
  </si>
  <si>
    <t>科室</t>
  </si>
  <si>
    <t>长者助餐服务试点工作经费</t>
  </si>
  <si>
    <t>社会福利和社会事务科</t>
  </si>
  <si>
    <t>结转至2019年使用</t>
  </si>
  <si>
    <t>分配后剩余预留准备金</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</si>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</sst>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71">
    <font>
      <sz val="12"/>
      <name val="宋体"/>
      <family val="0"/>
    </font>
    <font>
      <sz val="11"/>
      <name val="宋体"/>
      <family val="0"/>
    </font>
    <font>
      <b/>
      <sz val="10"/>
      <name val="Arial"/>
      <family val="2"/>
    </font>
    <font>
      <sz val="10"/>
      <name val="Arial"/>
      <family val="2"/>
    </font>
    <font>
      <sz val="10"/>
      <name val="宋体"/>
      <family val="0"/>
    </font>
    <font>
      <b/>
      <sz val="18"/>
      <color indexed="8"/>
      <name val="SimSun"/>
      <family val="0"/>
    </font>
    <font>
      <sz val="12"/>
      <color indexed="8"/>
      <name val="SimSun"/>
      <family val="0"/>
    </font>
    <font>
      <sz val="12"/>
      <name val="Arial"/>
      <family val="2"/>
    </font>
    <font>
      <b/>
      <sz val="12"/>
      <name val="宋体"/>
      <family val="0"/>
    </font>
    <font>
      <sz val="13"/>
      <color indexed="8"/>
      <name val="宋体"/>
      <family val="0"/>
    </font>
    <font>
      <b/>
      <sz val="12"/>
      <color indexed="8"/>
      <name val="宋体"/>
      <family val="0"/>
    </font>
    <font>
      <sz val="12"/>
      <color indexed="8"/>
      <name val="宋体"/>
      <family val="0"/>
    </font>
    <font>
      <b/>
      <sz val="14"/>
      <name val="仿宋_GB2312"/>
      <family val="3"/>
    </font>
    <font>
      <b/>
      <sz val="28"/>
      <name val="宋体"/>
      <family val="0"/>
    </font>
    <font>
      <b/>
      <sz val="14"/>
      <color indexed="8"/>
      <name val="宋体"/>
      <family val="0"/>
    </font>
    <font>
      <b/>
      <sz val="36"/>
      <color indexed="8"/>
      <name val="宋体"/>
      <family val="0"/>
    </font>
    <font>
      <sz val="36"/>
      <color indexed="8"/>
      <name val="宋体"/>
      <family val="0"/>
    </font>
    <font>
      <sz val="14"/>
      <color indexed="8"/>
      <name val="宋体"/>
      <family val="0"/>
    </font>
    <font>
      <b/>
      <sz val="16"/>
      <name val="宋体"/>
      <family val="0"/>
    </font>
    <font>
      <b/>
      <sz val="16"/>
      <color indexed="8"/>
      <name val="宋体"/>
      <family val="0"/>
    </font>
    <font>
      <b/>
      <sz val="14"/>
      <name val="宋体"/>
      <family val="0"/>
    </font>
    <font>
      <b/>
      <sz val="14"/>
      <name val="仿宋"/>
      <family val="3"/>
    </font>
    <font>
      <sz val="14"/>
      <color indexed="8"/>
      <name val="仿宋_GB2312"/>
      <family val="3"/>
    </font>
    <font>
      <sz val="14"/>
      <name val="宋体"/>
      <family val="0"/>
    </font>
    <font>
      <sz val="14"/>
      <name val="仿宋_GB2312"/>
      <family val="3"/>
    </font>
    <font>
      <sz val="13"/>
      <name val="宋体"/>
      <family val="0"/>
    </font>
    <font>
      <sz val="16"/>
      <name val="宋体"/>
      <family val="0"/>
    </font>
    <font>
      <b/>
      <sz val="16"/>
      <name val="Times New Roman"/>
      <family val="1"/>
    </font>
    <font>
      <sz val="16"/>
      <name val="Times New Roman"/>
      <family val="1"/>
    </font>
    <font>
      <sz val="16"/>
      <name val="仿宋_GB2312"/>
      <family val="3"/>
    </font>
    <font>
      <sz val="14"/>
      <name val="Times New Roman"/>
      <family val="1"/>
    </font>
    <font>
      <b/>
      <sz val="14"/>
      <name val="Times New Roman"/>
      <family val="1"/>
    </font>
    <font>
      <sz val="12"/>
      <name val="仿宋_GB2312"/>
      <family val="3"/>
    </font>
    <font>
      <b/>
      <sz val="18"/>
      <name val="宋体"/>
      <family val="0"/>
    </font>
    <font>
      <b/>
      <sz val="18"/>
      <name val="Times New Roman"/>
      <family val="1"/>
    </font>
    <font>
      <sz val="10.5"/>
      <name val="宋体"/>
      <family val="0"/>
    </font>
    <font>
      <sz val="11"/>
      <color indexed="9"/>
      <name val="宋体"/>
      <family val="0"/>
    </font>
    <font>
      <sz val="11"/>
      <color indexed="17"/>
      <name val="宋体"/>
      <family val="0"/>
    </font>
    <font>
      <sz val="11"/>
      <color indexed="8"/>
      <name val="宋体"/>
      <family val="0"/>
    </font>
    <font>
      <sz val="10"/>
      <color indexed="8"/>
      <name val="Arial"/>
      <family val="2"/>
    </font>
    <font>
      <sz val="11"/>
      <color indexed="62"/>
      <name val="宋体"/>
      <family val="0"/>
    </font>
    <font>
      <u val="single"/>
      <sz val="12"/>
      <color indexed="36"/>
      <name val="宋体"/>
      <family val="0"/>
    </font>
    <font>
      <b/>
      <sz val="11"/>
      <color indexed="63"/>
      <name val="宋体"/>
      <family val="0"/>
    </font>
    <font>
      <b/>
      <sz val="11"/>
      <color indexed="56"/>
      <name val="宋体"/>
      <family val="0"/>
    </font>
    <font>
      <u val="single"/>
      <sz val="12"/>
      <color indexed="12"/>
      <name val="宋体"/>
      <family val="0"/>
    </font>
    <font>
      <sz val="11"/>
      <color indexed="20"/>
      <name val="宋体"/>
      <family val="0"/>
    </font>
    <font>
      <sz val="9"/>
      <name val="宋体"/>
      <family val="0"/>
    </font>
    <font>
      <b/>
      <sz val="11"/>
      <color indexed="8"/>
      <name val="宋体"/>
      <family val="0"/>
    </font>
    <font>
      <sz val="11"/>
      <color indexed="10"/>
      <name val="宋体"/>
      <family val="0"/>
    </font>
    <font>
      <b/>
      <sz val="18"/>
      <color indexed="56"/>
      <name val="宋体"/>
      <family val="0"/>
    </font>
    <font>
      <sz val="11"/>
      <color indexed="52"/>
      <name val="宋体"/>
      <family val="0"/>
    </font>
    <font>
      <i/>
      <sz val="11"/>
      <color indexed="23"/>
      <name val="宋体"/>
      <family val="0"/>
    </font>
    <font>
      <b/>
      <sz val="11"/>
      <color indexed="52"/>
      <name val="宋体"/>
      <family val="0"/>
    </font>
    <font>
      <b/>
      <sz val="15"/>
      <color indexed="56"/>
      <name val="宋体"/>
      <family val="0"/>
    </font>
    <font>
      <b/>
      <sz val="11"/>
      <color indexed="9"/>
      <name val="宋体"/>
      <family val="0"/>
    </font>
    <font>
      <b/>
      <sz val="13"/>
      <color indexed="56"/>
      <name val="宋体"/>
      <family val="0"/>
    </font>
    <font>
      <sz val="11"/>
      <color indexed="60"/>
      <name val="宋体"/>
      <family val="0"/>
    </font>
    <font>
      <sz val="12"/>
      <name val="Times New Roman"/>
      <family val="1"/>
    </font>
    <font>
      <sz val="28"/>
      <name val="方正小标宋简体"/>
      <family val="0"/>
    </font>
    <font>
      <b/>
      <sz val="12"/>
      <name val="Cambria"/>
      <family val="0"/>
    </font>
    <font>
      <sz val="12"/>
      <name val="Cambria"/>
      <family val="0"/>
    </font>
    <font>
      <sz val="13"/>
      <color theme="1"/>
      <name val="宋体"/>
      <family val="0"/>
    </font>
    <font>
      <b/>
      <sz val="12"/>
      <color theme="1"/>
      <name val="宋体"/>
      <family val="0"/>
    </font>
    <font>
      <sz val="12"/>
      <color theme="1"/>
      <name val="宋体"/>
      <family val="0"/>
    </font>
    <font>
      <b/>
      <sz val="14"/>
      <color theme="1"/>
      <name val="宋体"/>
      <family val="0"/>
    </font>
    <font>
      <b/>
      <sz val="36"/>
      <color theme="1"/>
      <name val="宋体"/>
      <family val="0"/>
    </font>
    <font>
      <sz val="36"/>
      <color theme="1"/>
      <name val="宋体"/>
      <family val="0"/>
    </font>
    <font>
      <sz val="14"/>
      <color theme="1"/>
      <name val="宋体"/>
      <family val="0"/>
    </font>
    <font>
      <b/>
      <sz val="16"/>
      <color theme="1"/>
      <name val="宋体"/>
      <family val="0"/>
    </font>
    <font>
      <sz val="14"/>
      <color theme="1"/>
      <name val="仿宋_GB2312"/>
      <family val="3"/>
    </font>
    <font>
      <sz val="14"/>
      <color rgb="FF000000"/>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right style="thin"/>
      <top style="medium"/>
      <bottom style="thin"/>
    </border>
    <border>
      <left style="thin"/>
      <right/>
      <top style="medium"/>
      <bottom style="thin"/>
    </border>
    <border>
      <left style="thin"/>
      <right style="thin"/>
      <top style="medium"/>
      <bottom style="thin"/>
    </border>
    <border>
      <left/>
      <right style="medium"/>
      <top style="medium"/>
      <bottom style="thin"/>
    </border>
    <border>
      <left style="medium"/>
      <right style="thin"/>
      <top>
        <color indexed="63"/>
      </top>
      <bottom style="medium"/>
    </border>
    <border>
      <left style="thin"/>
      <right style="thin"/>
      <top>
        <color indexed="63"/>
      </top>
      <bottom style="medium"/>
    </border>
    <border>
      <left style="medium"/>
      <right style="medium"/>
      <top>
        <color indexed="63"/>
      </top>
      <bottom style="medium"/>
    </border>
    <border>
      <left/>
      <right style="thin"/>
      <top style="thin"/>
      <bottom style="medium"/>
    </border>
    <border>
      <left style="thin"/>
      <right/>
      <top style="thin"/>
      <bottom style="medium"/>
    </border>
    <border>
      <left style="thin"/>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style="thin"/>
      <top style="medium"/>
      <bottom style="medium"/>
    </border>
    <border>
      <left/>
      <right style="medium"/>
      <top style="medium"/>
      <bottom style="medium"/>
    </border>
    <border>
      <left style="medium"/>
      <right style="thin"/>
      <top/>
      <bottom style="thin"/>
    </border>
    <border>
      <left style="medium"/>
      <right style="medium"/>
      <top/>
      <bottom style="thin"/>
    </border>
    <border>
      <left/>
      <right style="medium"/>
      <top/>
      <bottom style="thin"/>
    </border>
    <border>
      <left style="medium"/>
      <right style="thin"/>
      <top style="thin"/>
      <bottom style="thin"/>
    </border>
    <border>
      <left style="thin"/>
      <right/>
      <top style="thin"/>
      <bottom style="thin"/>
    </border>
    <border>
      <left style="medium"/>
      <right style="medium"/>
      <top style="thin"/>
      <bottom style="thin"/>
    </border>
    <border>
      <left/>
      <right style="thin"/>
      <top style="thin"/>
      <bottom style="thin"/>
    </border>
    <border>
      <left/>
      <right style="medium"/>
      <top style="thin"/>
      <bottom style="thin"/>
    </border>
    <border>
      <left style="thin"/>
      <right/>
      <top/>
      <bottom style="medium"/>
    </border>
    <border>
      <left/>
      <right style="thin"/>
      <top/>
      <bottom style="medium"/>
    </border>
    <border>
      <left/>
      <right style="medium"/>
      <top/>
      <bottom style="medium"/>
    </border>
    <border>
      <left style="medium"/>
      <right>
        <color indexed="63"/>
      </right>
      <top/>
      <bottom style="medium"/>
    </border>
    <border>
      <left style="medium"/>
      <right style="thin"/>
      <top/>
      <bottom/>
    </border>
    <border>
      <left style="thin"/>
      <right style="thin"/>
      <top/>
      <bottom/>
    </border>
    <border>
      <left style="thin"/>
      <right/>
      <top/>
      <bottom/>
    </border>
    <border>
      <left style="medium"/>
      <right style="medium"/>
      <top/>
      <bottom/>
    </border>
    <border>
      <left/>
      <right style="thin"/>
      <top/>
      <bottom/>
    </border>
    <border>
      <left/>
      <right style="medium"/>
      <top/>
      <bottom/>
    </border>
    <border>
      <left style="medium"/>
      <right style="thin"/>
      <top style="thin"/>
      <bottom style="medium"/>
    </border>
    <border>
      <left style="medium"/>
      <right style="medium"/>
      <top style="thin"/>
      <bottom style="medium"/>
    </border>
  </borders>
  <cellStyleXfs count="7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0" fontId="37" fillId="2" borderId="0" applyNumberFormat="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36" fillId="7" borderId="0" applyNumberFormat="0" applyBorder="0" applyAlignment="0" applyProtection="0"/>
    <xf numFmtId="0" fontId="43" fillId="0" borderId="0" applyNumberFormat="0" applyFill="0" applyBorder="0" applyAlignment="0" applyProtection="0"/>
    <xf numFmtId="0" fontId="48" fillId="0" borderId="0" applyNumberFormat="0" applyFill="0" applyBorder="0" applyAlignment="0" applyProtection="0"/>
    <xf numFmtId="0" fontId="39" fillId="0" borderId="0">
      <alignment vertical="top"/>
      <protection/>
    </xf>
    <xf numFmtId="0" fontId="49" fillId="0" borderId="0" applyNumberFormat="0" applyFill="0" applyBorder="0" applyAlignment="0" applyProtection="0"/>
    <xf numFmtId="0" fontId="51" fillId="0" borderId="0" applyNumberFormat="0" applyFill="0" applyBorder="0" applyAlignment="0" applyProtection="0"/>
    <xf numFmtId="0" fontId="53" fillId="0" borderId="3" applyNumberFormat="0" applyFill="0" applyAlignment="0" applyProtection="0"/>
    <xf numFmtId="0" fontId="55" fillId="0" borderId="4" applyNumberFormat="0" applyFill="0" applyAlignment="0" applyProtection="0"/>
    <xf numFmtId="0" fontId="36" fillId="8" borderId="0" applyNumberFormat="0" applyBorder="0" applyAlignment="0" applyProtection="0"/>
    <xf numFmtId="0" fontId="43" fillId="0" borderId="5" applyNumberFormat="0" applyFill="0" applyAlignment="0" applyProtection="0"/>
    <xf numFmtId="0" fontId="45" fillId="5" borderId="0" applyNumberFormat="0" applyBorder="0" applyAlignment="0" applyProtection="0"/>
    <xf numFmtId="0" fontId="36" fillId="9" borderId="0" applyNumberFormat="0" applyBorder="0" applyAlignment="0" applyProtection="0"/>
    <xf numFmtId="0" fontId="42" fillId="10" borderId="6" applyNumberFormat="0" applyAlignment="0" applyProtection="0"/>
    <xf numFmtId="0" fontId="52" fillId="10" borderId="1" applyNumberFormat="0" applyAlignment="0" applyProtection="0"/>
    <xf numFmtId="0" fontId="54" fillId="11" borderId="7" applyNumberFormat="0" applyAlignment="0" applyProtection="0"/>
    <xf numFmtId="0" fontId="38" fillId="3" borderId="0" applyNumberFormat="0" applyBorder="0" applyAlignment="0" applyProtection="0"/>
    <xf numFmtId="0" fontId="36" fillId="12" borderId="0" applyNumberFormat="0" applyBorder="0" applyAlignment="0" applyProtection="0"/>
    <xf numFmtId="0" fontId="50" fillId="0" borderId="8" applyNumberFormat="0" applyFill="0" applyAlignment="0" applyProtection="0"/>
    <xf numFmtId="0" fontId="45" fillId="5" borderId="0" applyNumberFormat="0" applyBorder="0" applyAlignment="0" applyProtection="0"/>
    <xf numFmtId="0" fontId="47" fillId="0" borderId="9" applyNumberFormat="0" applyFill="0" applyAlignment="0" applyProtection="0"/>
    <xf numFmtId="0" fontId="37" fillId="2" borderId="0" applyNumberFormat="0" applyBorder="0" applyAlignment="0" applyProtection="0"/>
    <xf numFmtId="0" fontId="56" fillId="13" borderId="0" applyNumberFormat="0" applyBorder="0" applyAlignment="0" applyProtection="0"/>
    <xf numFmtId="0" fontId="38" fillId="14" borderId="0" applyNumberFormat="0" applyBorder="0" applyAlignment="0" applyProtection="0"/>
    <xf numFmtId="0" fontId="36"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5" borderId="0" applyNumberFormat="0" applyBorder="0" applyAlignment="0" applyProtection="0"/>
    <xf numFmtId="0" fontId="38" fillId="7" borderId="0" applyNumberFormat="0" applyBorder="0" applyAlignment="0" applyProtection="0"/>
    <xf numFmtId="0" fontId="36" fillId="18" borderId="0" applyNumberFormat="0" applyBorder="0" applyAlignment="0" applyProtection="0"/>
    <xf numFmtId="0" fontId="37" fillId="2" borderId="0" applyNumberFormat="0" applyBorder="0" applyAlignment="0" applyProtection="0"/>
    <xf numFmtId="0" fontId="36" fillId="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6" fillId="20" borderId="0" applyNumberFormat="0" applyBorder="0" applyAlignment="0" applyProtection="0"/>
    <xf numFmtId="0" fontId="38"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8" fillId="22" borderId="0" applyNumberFormat="0" applyBorder="0" applyAlignment="0" applyProtection="0"/>
    <xf numFmtId="0" fontId="36" fillId="23" borderId="0" applyNumberFormat="0" applyBorder="0" applyAlignment="0" applyProtection="0"/>
    <xf numFmtId="0" fontId="45" fillId="5" borderId="0" applyNumberFormat="0" applyBorder="0" applyAlignment="0" applyProtection="0"/>
    <xf numFmtId="0" fontId="46"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7" fillId="0" borderId="0">
      <alignment/>
      <protection/>
    </xf>
  </cellStyleXfs>
  <cellXfs count="155">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24"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vertical="center" wrapText="1"/>
    </xf>
    <xf numFmtId="0" fontId="7" fillId="24" borderId="0" xfId="0" applyFont="1" applyFill="1" applyAlignment="1">
      <alignment horizontal="center" vertical="center" wrapText="1"/>
    </xf>
    <xf numFmtId="0" fontId="0" fillId="24" borderId="0" xfId="0" applyFont="1" applyFill="1" applyAlignment="1">
      <alignment vertical="center"/>
    </xf>
    <xf numFmtId="0" fontId="59" fillId="0" borderId="10" xfId="0" applyFont="1" applyFill="1" applyBorder="1" applyAlignment="1">
      <alignment horizontal="center" vertical="center" wrapText="1"/>
    </xf>
    <xf numFmtId="0" fontId="59" fillId="24"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1" xfId="0" applyFont="1" applyFill="1" applyBorder="1" applyAlignment="1">
      <alignment horizontal="center" vertical="center"/>
    </xf>
    <xf numFmtId="0" fontId="60" fillId="0" borderId="10" xfId="0" applyFont="1" applyFill="1" applyBorder="1" applyAlignment="1">
      <alignment horizontal="center" vertical="center" wrapText="1"/>
    </xf>
    <xf numFmtId="0" fontId="60" fillId="24"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2"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12" xfId="0" applyFont="1" applyFill="1" applyBorder="1" applyAlignment="1">
      <alignment horizontal="center" vertical="center"/>
    </xf>
    <xf numFmtId="0" fontId="59" fillId="24" borderId="10" xfId="0" applyFont="1" applyFill="1" applyBorder="1" applyAlignment="1">
      <alignment vertical="center"/>
    </xf>
    <xf numFmtId="0" fontId="61" fillId="0" borderId="0" xfId="75" applyFont="1" applyFill="1" applyBorder="1">
      <alignment/>
      <protection/>
    </xf>
    <xf numFmtId="0" fontId="62" fillId="0" borderId="0" xfId="75" applyFont="1" applyFill="1" applyBorder="1">
      <alignment/>
      <protection/>
    </xf>
    <xf numFmtId="0" fontId="62" fillId="0" borderId="0" xfId="75" applyFont="1" applyFill="1" applyBorder="1" applyAlignment="1">
      <alignment horizontal="center"/>
      <protection/>
    </xf>
    <xf numFmtId="0" fontId="63" fillId="0" borderId="0" xfId="75" applyFont="1" applyFill="1" applyBorder="1">
      <alignment/>
      <protection/>
    </xf>
    <xf numFmtId="0" fontId="63" fillId="0" borderId="0" xfId="75" applyFont="1" applyFill="1" applyBorder="1" applyAlignment="1">
      <alignment horizontal="center"/>
      <protection/>
    </xf>
    <xf numFmtId="41" fontId="63" fillId="0" borderId="0" xfId="75" applyNumberFormat="1" applyFont="1" applyFill="1" applyBorder="1">
      <alignment/>
      <protection/>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64" fillId="0" borderId="0" xfId="75" applyFont="1" applyFill="1" applyBorder="1" applyAlignment="1">
      <alignment horizontal="center" vertical="center"/>
      <protection/>
    </xf>
    <xf numFmtId="0" fontId="65" fillId="0" borderId="0" xfId="75" applyFont="1" applyFill="1" applyBorder="1" applyAlignment="1">
      <alignment horizontal="center" vertical="center"/>
      <protection/>
    </xf>
    <xf numFmtId="0" fontId="66" fillId="0" borderId="0" xfId="75" applyFont="1" applyFill="1" applyBorder="1" applyAlignment="1">
      <alignment horizontal="center" vertical="center"/>
      <protection/>
    </xf>
    <xf numFmtId="0" fontId="67" fillId="0" borderId="15" xfId="75" applyFont="1" applyFill="1" applyBorder="1" applyAlignment="1">
      <alignment horizontal="right" vertical="center"/>
      <protection/>
    </xf>
    <xf numFmtId="0" fontId="18"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3" fillId="0" borderId="10" xfId="75" applyFont="1" applyFill="1" applyBorder="1">
      <alignment/>
      <protection/>
    </xf>
    <xf numFmtId="0" fontId="12" fillId="0" borderId="10" xfId="0" applyFont="1" applyFill="1" applyBorder="1" applyAlignment="1">
      <alignment horizontal="center" vertical="center" wrapText="1"/>
    </xf>
    <xf numFmtId="176" fontId="20" fillId="0" borderId="10" xfId="0" applyNumberFormat="1" applyFont="1" applyFill="1" applyBorder="1" applyAlignment="1">
      <alignment horizontal="center" vertical="center" wrapText="1"/>
    </xf>
    <xf numFmtId="10" fontId="21" fillId="0" borderId="10" xfId="0" applyNumberFormat="1" applyFont="1" applyBorder="1" applyAlignment="1">
      <alignment horizontal="center" vertical="center" wrapText="1"/>
    </xf>
    <xf numFmtId="0" fontId="20"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9" fillId="0" borderId="10" xfId="0" applyFont="1" applyFill="1" applyBorder="1" applyAlignment="1">
      <alignment horizontal="center" vertical="center" wrapText="1"/>
    </xf>
    <xf numFmtId="177" fontId="69" fillId="0" borderId="10" xfId="0" applyNumberFormat="1" applyFont="1" applyFill="1" applyBorder="1" applyAlignment="1">
      <alignment horizontal="center" vertical="center" wrapText="1"/>
    </xf>
    <xf numFmtId="10" fontId="70" fillId="0" borderId="10" xfId="0" applyNumberFormat="1" applyFont="1" applyBorder="1" applyAlignment="1">
      <alignment horizontal="center" vertical="center" wrapText="1"/>
    </xf>
    <xf numFmtId="0" fontId="69" fillId="0" borderId="10" xfId="0" applyFont="1" applyFill="1" applyBorder="1" applyAlignment="1">
      <alignment horizontal="left" vertical="center" wrapText="1"/>
    </xf>
    <xf numFmtId="0" fontId="12" fillId="0" borderId="16" xfId="0" applyFont="1" applyFill="1" applyBorder="1" applyAlignment="1">
      <alignment horizontal="center" vertical="center" wrapText="1"/>
    </xf>
    <xf numFmtId="10" fontId="23" fillId="0" borderId="10" xfId="0" applyNumberFormat="1" applyFont="1" applyFill="1" applyBorder="1" applyAlignment="1">
      <alignment horizontal="center" vertical="center" wrapText="1"/>
    </xf>
    <xf numFmtId="10" fontId="24" fillId="0" borderId="10" xfId="0" applyNumberFormat="1" applyFont="1" applyBorder="1" applyAlignment="1">
      <alignment horizontal="center" vertical="center" wrapText="1"/>
    </xf>
    <xf numFmtId="0" fontId="12" fillId="0" borderId="12" xfId="0" applyFont="1" applyFill="1" applyBorder="1" applyAlignment="1">
      <alignment horizontal="center" vertical="center" wrapText="1"/>
    </xf>
    <xf numFmtId="0" fontId="64" fillId="0" borderId="10" xfId="75" applyFont="1" applyFill="1" applyBorder="1" applyAlignment="1">
      <alignment horizontal="center" vertical="center" wrapText="1"/>
      <protection/>
    </xf>
    <xf numFmtId="0" fontId="25" fillId="24" borderId="0" xfId="75" applyFont="1" applyFill="1" applyBorder="1">
      <alignment/>
      <protection/>
    </xf>
    <xf numFmtId="0" fontId="23" fillId="24" borderId="0" xfId="75" applyFont="1" applyFill="1" applyBorder="1">
      <alignment/>
      <protection/>
    </xf>
    <xf numFmtId="0" fontId="0" fillId="24" borderId="0" xfId="75" applyFont="1" applyFill="1" applyBorder="1" applyAlignment="1">
      <alignment horizontal="center"/>
      <protection/>
    </xf>
    <xf numFmtId="0" fontId="0" fillId="24" borderId="0" xfId="75" applyFont="1" applyFill="1" applyBorder="1">
      <alignment/>
      <protection/>
    </xf>
    <xf numFmtId="41" fontId="0" fillId="24" borderId="0" xfId="75" applyNumberFormat="1" applyFont="1" applyFill="1" applyBorder="1">
      <alignment/>
      <protection/>
    </xf>
    <xf numFmtId="0" fontId="0" fillId="24" borderId="0" xfId="75" applyFont="1" applyFill="1" applyBorder="1" applyAlignment="1">
      <alignment horizontal="left"/>
      <protection/>
    </xf>
    <xf numFmtId="0" fontId="13" fillId="24" borderId="0" xfId="0" applyFont="1" applyFill="1" applyBorder="1" applyAlignment="1">
      <alignment horizontal="center" vertical="center"/>
    </xf>
    <xf numFmtId="0" fontId="23" fillId="24" borderId="0" xfId="0" applyFont="1" applyFill="1" applyBorder="1" applyAlignment="1">
      <alignment horizontal="left" vertical="center"/>
    </xf>
    <xf numFmtId="0" fontId="26" fillId="24" borderId="0" xfId="0" applyFont="1" applyFill="1" applyBorder="1" applyAlignment="1">
      <alignment horizontal="center" vertical="center"/>
    </xf>
    <xf numFmtId="0" fontId="26" fillId="24" borderId="0" xfId="0" applyFont="1" applyFill="1" applyBorder="1" applyAlignment="1">
      <alignment horizontal="right" vertical="center"/>
    </xf>
    <xf numFmtId="0" fontId="0" fillId="24" borderId="0" xfId="0" applyFont="1" applyFill="1" applyBorder="1" applyAlignment="1">
      <alignment horizontal="right" vertical="center"/>
    </xf>
    <xf numFmtId="0" fontId="18" fillId="24" borderId="17" xfId="0" applyFont="1" applyFill="1" applyBorder="1" applyAlignment="1">
      <alignment horizontal="center" vertical="center" wrapText="1"/>
    </xf>
    <xf numFmtId="0" fontId="18" fillId="24" borderId="18" xfId="0" applyFont="1" applyFill="1" applyBorder="1" applyAlignment="1">
      <alignment horizontal="center" vertical="center" wrapText="1"/>
    </xf>
    <xf numFmtId="0" fontId="18" fillId="24" borderId="19" xfId="0" applyFont="1" applyFill="1" applyBorder="1" applyAlignment="1">
      <alignment horizontal="center" vertical="center" wrapText="1"/>
    </xf>
    <xf numFmtId="0" fontId="18" fillId="24" borderId="20" xfId="0" applyFont="1" applyFill="1" applyBorder="1" applyAlignment="1">
      <alignment horizontal="center" vertical="center" wrapText="1"/>
    </xf>
    <xf numFmtId="0" fontId="18" fillId="24" borderId="21" xfId="0" applyFont="1" applyFill="1" applyBorder="1" applyAlignment="1">
      <alignment horizontal="center" vertical="center" wrapText="1"/>
    </xf>
    <xf numFmtId="0" fontId="18" fillId="24" borderId="22" xfId="0" applyFont="1" applyFill="1" applyBorder="1" applyAlignment="1">
      <alignment horizontal="center" vertical="center" wrapText="1"/>
    </xf>
    <xf numFmtId="0" fontId="18" fillId="24" borderId="23"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18" fillId="24" borderId="25" xfId="0" applyFont="1" applyFill="1" applyBorder="1" applyAlignment="1">
      <alignment horizontal="center" vertical="center" wrapText="1"/>
    </xf>
    <xf numFmtId="0" fontId="18" fillId="24" borderId="26" xfId="0" applyFont="1" applyFill="1" applyBorder="1" applyAlignment="1">
      <alignment horizontal="center" vertical="center" wrapText="1"/>
    </xf>
    <xf numFmtId="0" fontId="18" fillId="24" borderId="27" xfId="0" applyFont="1" applyFill="1" applyBorder="1" applyAlignment="1">
      <alignment horizontal="center" vertical="center" wrapText="1"/>
    </xf>
    <xf numFmtId="0" fontId="18" fillId="24" borderId="28" xfId="0" applyFont="1" applyFill="1" applyBorder="1" applyAlignment="1">
      <alignment horizontal="center" vertical="center" wrapText="1"/>
    </xf>
    <xf numFmtId="0" fontId="18" fillId="24" borderId="29" xfId="0" applyFont="1" applyFill="1" applyBorder="1" applyAlignment="1">
      <alignment horizontal="center" vertical="center" wrapText="1"/>
    </xf>
    <xf numFmtId="0" fontId="18" fillId="24" borderId="30" xfId="0" applyFont="1" applyFill="1" applyBorder="1" applyAlignment="1">
      <alignment horizontal="center" vertical="center" wrapText="1"/>
    </xf>
    <xf numFmtId="0" fontId="26" fillId="24" borderId="31" xfId="0" applyFont="1" applyFill="1" applyBorder="1" applyAlignment="1">
      <alignment horizontal="center" vertical="center" wrapText="1"/>
    </xf>
    <xf numFmtId="0" fontId="18" fillId="24" borderId="32" xfId="0" applyFont="1" applyFill="1" applyBorder="1" applyAlignment="1">
      <alignment horizontal="center" vertical="center" wrapText="1"/>
    </xf>
    <xf numFmtId="176" fontId="27" fillId="24" borderId="33" xfId="0" applyNumberFormat="1" applyFont="1" applyFill="1" applyBorder="1" applyAlignment="1">
      <alignment horizontal="center" vertical="center" wrapText="1"/>
    </xf>
    <xf numFmtId="176" fontId="27" fillId="24" borderId="34" xfId="0" applyNumberFormat="1" applyFont="1" applyFill="1" applyBorder="1" applyAlignment="1">
      <alignment horizontal="center" vertical="center" wrapText="1"/>
    </xf>
    <xf numFmtId="176" fontId="27" fillId="24" borderId="35" xfId="0" applyNumberFormat="1" applyFont="1" applyFill="1" applyBorder="1" applyAlignment="1">
      <alignment horizontal="center" vertical="center" wrapText="1"/>
    </xf>
    <xf numFmtId="10" fontId="27" fillId="24" borderId="33" xfId="27" applyNumberFormat="1" applyFont="1" applyFill="1" applyBorder="1" applyAlignment="1">
      <alignment horizontal="center" vertical="center" wrapText="1"/>
    </xf>
    <xf numFmtId="10" fontId="28" fillId="24" borderId="32" xfId="27" applyNumberFormat="1" applyFont="1" applyFill="1" applyBorder="1" applyAlignment="1">
      <alignment vertical="center" wrapText="1"/>
    </xf>
    <xf numFmtId="0" fontId="29" fillId="24" borderId="36" xfId="0" applyFont="1" applyFill="1" applyBorder="1" applyAlignment="1">
      <alignment vertical="center" wrapText="1"/>
    </xf>
    <xf numFmtId="0" fontId="23" fillId="24" borderId="37" xfId="0" applyFont="1" applyFill="1" applyBorder="1" applyAlignment="1">
      <alignment horizontal="center" vertical="center" wrapText="1"/>
    </xf>
    <xf numFmtId="0" fontId="23" fillId="24" borderId="12" xfId="0" applyFont="1" applyFill="1" applyBorder="1" applyAlignment="1">
      <alignment horizontal="center" vertical="center" wrapText="1"/>
    </xf>
    <xf numFmtId="177" fontId="30" fillId="24" borderId="13" xfId="0" applyNumberFormat="1" applyFont="1" applyFill="1" applyBorder="1" applyAlignment="1">
      <alignment horizontal="center" vertical="center" wrapText="1"/>
    </xf>
    <xf numFmtId="177" fontId="31" fillId="24" borderId="38" xfId="0" applyNumberFormat="1" applyFont="1" applyFill="1" applyBorder="1" applyAlignment="1">
      <alignment horizontal="center" vertical="center" wrapText="1"/>
    </xf>
    <xf numFmtId="177" fontId="30" fillId="24" borderId="14" xfId="0" applyNumberFormat="1" applyFont="1" applyFill="1" applyBorder="1" applyAlignment="1">
      <alignment horizontal="center" vertical="center" wrapText="1"/>
    </xf>
    <xf numFmtId="10" fontId="30" fillId="24" borderId="13" xfId="27" applyNumberFormat="1" applyFont="1" applyFill="1" applyBorder="1" applyAlignment="1">
      <alignment horizontal="center" vertical="center" wrapText="1"/>
    </xf>
    <xf numFmtId="0" fontId="12" fillId="24" borderId="12" xfId="0" applyFont="1" applyFill="1" applyBorder="1" applyAlignment="1">
      <alignment vertical="center" wrapText="1"/>
    </xf>
    <xf numFmtId="0" fontId="24" fillId="24" borderId="39" xfId="0" applyFont="1" applyFill="1" applyBorder="1" applyAlignment="1">
      <alignment vertical="center" wrapText="1"/>
    </xf>
    <xf numFmtId="0" fontId="23" fillId="24" borderId="40" xfId="0" applyFont="1" applyFill="1" applyBorder="1" applyAlignment="1">
      <alignment horizontal="center" vertical="center" wrapText="1"/>
    </xf>
    <xf numFmtId="0" fontId="23" fillId="24" borderId="10" xfId="0" applyFont="1" applyFill="1" applyBorder="1" applyAlignment="1">
      <alignment horizontal="center" vertical="center" wrapText="1"/>
    </xf>
    <xf numFmtId="177" fontId="30" fillId="24" borderId="41" xfId="0" applyNumberFormat="1" applyFont="1" applyFill="1" applyBorder="1" applyAlignment="1">
      <alignment horizontal="center" vertical="center" wrapText="1"/>
    </xf>
    <xf numFmtId="177" fontId="31" fillId="24" borderId="42" xfId="0" applyNumberFormat="1" applyFont="1" applyFill="1" applyBorder="1" applyAlignment="1">
      <alignment horizontal="center" vertical="center" wrapText="1"/>
    </xf>
    <xf numFmtId="177" fontId="30" fillId="24" borderId="43" xfId="0" applyNumberFormat="1" applyFont="1" applyFill="1" applyBorder="1" applyAlignment="1">
      <alignment horizontal="center" vertical="center" wrapText="1"/>
    </xf>
    <xf numFmtId="10" fontId="30" fillId="24" borderId="41" xfId="27" applyNumberFormat="1" applyFont="1" applyFill="1" applyBorder="1" applyAlignment="1">
      <alignment horizontal="center" vertical="center" wrapText="1"/>
    </xf>
    <xf numFmtId="0" fontId="12" fillId="24" borderId="10" xfId="0" applyFont="1" applyFill="1" applyBorder="1" applyAlignment="1">
      <alignment vertical="center" wrapText="1"/>
    </xf>
    <xf numFmtId="0" fontId="24" fillId="24" borderId="44" xfId="0" applyFont="1" applyFill="1" applyBorder="1" applyAlignment="1">
      <alignment vertical="center" wrapText="1"/>
    </xf>
    <xf numFmtId="177" fontId="30" fillId="24" borderId="10" xfId="0" applyNumberFormat="1" applyFont="1" applyFill="1" applyBorder="1" applyAlignment="1">
      <alignment horizontal="center" vertical="center" wrapText="1"/>
    </xf>
    <xf numFmtId="177" fontId="31" fillId="24" borderId="10" xfId="0" applyNumberFormat="1" applyFont="1" applyFill="1" applyBorder="1" applyAlignment="1">
      <alignment horizontal="center" vertical="center" wrapText="1"/>
    </xf>
    <xf numFmtId="10" fontId="30" fillId="24" borderId="10" xfId="27" applyNumberFormat="1" applyFont="1" applyFill="1" applyBorder="1" applyAlignment="1">
      <alignment horizontal="center" vertical="center" wrapText="1"/>
    </xf>
    <xf numFmtId="0" fontId="24" fillId="24" borderId="10" xfId="0" applyFont="1" applyFill="1" applyBorder="1" applyAlignment="1">
      <alignment vertical="center" wrapText="1"/>
    </xf>
    <xf numFmtId="0" fontId="24" fillId="24" borderId="10" xfId="0" applyNumberFormat="1" applyFont="1" applyFill="1" applyBorder="1" applyAlignment="1">
      <alignment horizontal="justify" vertical="center" wrapText="1"/>
    </xf>
    <xf numFmtId="177" fontId="27" fillId="24" borderId="45" xfId="0" applyNumberFormat="1" applyFont="1" applyFill="1" applyBorder="1" applyAlignment="1">
      <alignment horizontal="center" vertical="center" wrapText="1"/>
    </xf>
    <xf numFmtId="177" fontId="27" fillId="24" borderId="26" xfId="0" applyNumberFormat="1" applyFont="1" applyFill="1" applyBorder="1" applyAlignment="1">
      <alignment horizontal="center" vertical="center" wrapText="1"/>
    </xf>
    <xf numFmtId="177" fontId="27" fillId="24" borderId="46" xfId="0" applyNumberFormat="1" applyFont="1" applyFill="1" applyBorder="1" applyAlignment="1">
      <alignment horizontal="center" vertical="center" wrapText="1"/>
    </xf>
    <xf numFmtId="10" fontId="27" fillId="24" borderId="45" xfId="27" applyNumberFormat="1" applyFont="1" applyFill="1" applyBorder="1" applyAlignment="1">
      <alignment horizontal="center" vertical="center" wrapText="1"/>
    </xf>
    <xf numFmtId="0" fontId="24" fillId="24" borderId="25" xfId="0" applyFont="1" applyFill="1" applyBorder="1" applyAlignment="1">
      <alignment vertical="center" wrapText="1"/>
    </xf>
    <xf numFmtId="0" fontId="24" fillId="24" borderId="47" xfId="0" applyFont="1" applyFill="1" applyBorder="1" applyAlignment="1">
      <alignment vertical="center" wrapText="1"/>
    </xf>
    <xf numFmtId="0" fontId="24" fillId="24" borderId="44" xfId="71" applyFont="1" applyFill="1" applyBorder="1" applyAlignment="1">
      <alignment horizontal="justify" vertical="center"/>
      <protection/>
    </xf>
    <xf numFmtId="0" fontId="12" fillId="24" borderId="44" xfId="71" applyFont="1" applyFill="1" applyBorder="1" applyAlignment="1">
      <alignment horizontal="justify" vertical="center"/>
      <protection/>
    </xf>
    <xf numFmtId="0" fontId="12" fillId="24" borderId="10" xfId="71" applyFont="1" applyFill="1" applyBorder="1" applyAlignment="1">
      <alignment horizontal="justify" vertical="center"/>
      <protection/>
    </xf>
    <xf numFmtId="0" fontId="18" fillId="24" borderId="48" xfId="0" applyFont="1" applyFill="1" applyBorder="1" applyAlignment="1">
      <alignment horizontal="center" vertical="center" wrapText="1"/>
    </xf>
    <xf numFmtId="0" fontId="18" fillId="24" borderId="46" xfId="0" applyFont="1" applyFill="1" applyBorder="1" applyAlignment="1">
      <alignment horizontal="center" vertical="center" wrapText="1"/>
    </xf>
    <xf numFmtId="0" fontId="23" fillId="24" borderId="49" xfId="0" applyFont="1" applyFill="1" applyBorder="1" applyAlignment="1">
      <alignment horizontal="center" vertical="center" wrapText="1"/>
    </xf>
    <xf numFmtId="0" fontId="23" fillId="24" borderId="50" xfId="0" applyFont="1" applyFill="1" applyBorder="1" applyAlignment="1">
      <alignment horizontal="center" vertical="center" wrapText="1"/>
    </xf>
    <xf numFmtId="177" fontId="30" fillId="24" borderId="51" xfId="0" applyNumberFormat="1" applyFont="1" applyFill="1" applyBorder="1" applyAlignment="1">
      <alignment horizontal="center" vertical="center" wrapText="1"/>
    </xf>
    <xf numFmtId="177" fontId="31" fillId="24" borderId="52" xfId="0" applyNumberFormat="1" applyFont="1" applyFill="1" applyBorder="1" applyAlignment="1">
      <alignment horizontal="center" vertical="center" wrapText="1"/>
    </xf>
    <xf numFmtId="177" fontId="30" fillId="24" borderId="53" xfId="0" applyNumberFormat="1" applyFont="1" applyFill="1" applyBorder="1" applyAlignment="1">
      <alignment horizontal="center" vertical="center" wrapText="1"/>
    </xf>
    <xf numFmtId="10" fontId="30" fillId="24" borderId="51" xfId="27" applyNumberFormat="1" applyFont="1" applyFill="1" applyBorder="1" applyAlignment="1">
      <alignment horizontal="center" vertical="center" wrapText="1"/>
    </xf>
    <xf numFmtId="0" fontId="12" fillId="24" borderId="50" xfId="0" applyFont="1" applyFill="1" applyBorder="1" applyAlignment="1">
      <alignment vertical="center" wrapText="1"/>
    </xf>
    <xf numFmtId="0" fontId="24" fillId="24" borderId="54" xfId="0" applyFont="1" applyFill="1" applyBorder="1" applyAlignment="1">
      <alignment vertical="center" wrapText="1"/>
    </xf>
    <xf numFmtId="0" fontId="18" fillId="24" borderId="31" xfId="0" applyFont="1" applyFill="1" applyBorder="1" applyAlignment="1">
      <alignment horizontal="center" vertical="center" wrapText="1"/>
    </xf>
    <xf numFmtId="0" fontId="18" fillId="24" borderId="35" xfId="0" applyFont="1" applyFill="1" applyBorder="1" applyAlignment="1">
      <alignment horizontal="center" vertical="center" wrapText="1"/>
    </xf>
    <xf numFmtId="177" fontId="27" fillId="24" borderId="33" xfId="0" applyNumberFormat="1" applyFont="1" applyFill="1" applyBorder="1" applyAlignment="1">
      <alignment horizontal="center" vertical="center" wrapText="1"/>
    </xf>
    <xf numFmtId="177" fontId="27" fillId="24" borderId="34" xfId="0" applyNumberFormat="1" applyFont="1" applyFill="1" applyBorder="1" applyAlignment="1">
      <alignment horizontal="center" vertical="center" wrapText="1"/>
    </xf>
    <xf numFmtId="177" fontId="27" fillId="24" borderId="35" xfId="0" applyNumberFormat="1" applyFont="1" applyFill="1" applyBorder="1" applyAlignment="1">
      <alignment horizontal="center" vertical="center" wrapText="1"/>
    </xf>
    <xf numFmtId="0" fontId="24" fillId="24" borderId="32" xfId="0" applyFont="1" applyFill="1" applyBorder="1" applyAlignment="1">
      <alignment vertical="center" wrapText="1"/>
    </xf>
    <xf numFmtId="0" fontId="24" fillId="24" borderId="36" xfId="0" applyFont="1" applyFill="1" applyBorder="1" applyAlignment="1">
      <alignment vertical="center" wrapText="1"/>
    </xf>
    <xf numFmtId="0" fontId="24" fillId="24" borderId="50" xfId="0" applyFont="1" applyFill="1" applyBorder="1" applyAlignment="1">
      <alignment vertical="center" wrapText="1"/>
    </xf>
    <xf numFmtId="0" fontId="24" fillId="24" borderId="54" xfId="0" applyFont="1" applyFill="1" applyBorder="1" applyAlignment="1">
      <alignment horizontal="justify" vertical="center"/>
    </xf>
    <xf numFmtId="0" fontId="0" fillId="24" borderId="36" xfId="0" applyFont="1" applyFill="1" applyBorder="1" applyAlignment="1">
      <alignment vertical="center" wrapText="1"/>
    </xf>
    <xf numFmtId="0" fontId="32" fillId="24" borderId="12" xfId="0" applyFont="1" applyFill="1" applyBorder="1" applyAlignment="1">
      <alignment vertical="center" wrapText="1"/>
    </xf>
    <xf numFmtId="0" fontId="0" fillId="24" borderId="39" xfId="0" applyFont="1" applyFill="1" applyBorder="1" applyAlignment="1">
      <alignment vertical="center" wrapText="1"/>
    </xf>
    <xf numFmtId="0" fontId="33" fillId="24" borderId="55" xfId="0" applyFont="1" applyFill="1" applyBorder="1" applyAlignment="1">
      <alignment horizontal="center" vertical="center" wrapText="1"/>
    </xf>
    <xf numFmtId="0" fontId="33" fillId="24" borderId="29" xfId="0" applyFont="1" applyFill="1" applyBorder="1" applyAlignment="1">
      <alignment horizontal="center" vertical="center" wrapText="1"/>
    </xf>
    <xf numFmtId="177" fontId="34" fillId="24" borderId="28" xfId="0" applyNumberFormat="1" applyFont="1" applyFill="1" applyBorder="1" applyAlignment="1">
      <alignment horizontal="center" vertical="center" wrapText="1"/>
    </xf>
    <xf numFmtId="177" fontId="34" fillId="24" borderId="56" xfId="0" applyNumberFormat="1" applyFont="1" applyFill="1" applyBorder="1" applyAlignment="1">
      <alignment horizontal="center" vertical="center" wrapText="1"/>
    </xf>
    <xf numFmtId="177" fontId="34" fillId="24" borderId="27" xfId="0" applyNumberFormat="1" applyFont="1" applyFill="1" applyBorder="1" applyAlignment="1">
      <alignment horizontal="center" vertical="center" wrapText="1"/>
    </xf>
    <xf numFmtId="10" fontId="34" fillId="24" borderId="28" xfId="27" applyNumberFormat="1" applyFont="1" applyFill="1" applyBorder="1" applyAlignment="1">
      <alignment horizontal="center" vertical="center" wrapText="1"/>
    </xf>
    <xf numFmtId="0" fontId="32" fillId="24" borderId="25" xfId="0" applyFont="1" applyFill="1" applyBorder="1" applyAlignment="1">
      <alignment vertical="center" wrapText="1"/>
    </xf>
    <xf numFmtId="0" fontId="8" fillId="24" borderId="30" xfId="0" applyFont="1" applyFill="1" applyBorder="1" applyAlignment="1">
      <alignment vertical="center" wrapText="1"/>
    </xf>
    <xf numFmtId="0" fontId="35" fillId="24" borderId="0" xfId="0" applyFont="1" applyFill="1" applyAlignment="1">
      <alignment horizontal="center" vertical="center"/>
    </xf>
    <xf numFmtId="0" fontId="0" fillId="24" borderId="0" xfId="0" applyFont="1" applyFill="1" applyAlignment="1">
      <alignment horizontal="center" vertical="center"/>
    </xf>
    <xf numFmtId="0" fontId="1" fillId="24" borderId="0" xfId="74" applyFont="1" applyFill="1" applyBorder="1" applyAlignment="1">
      <alignment horizontal="center" vertical="center" wrapText="1"/>
      <protection/>
    </xf>
    <xf numFmtId="0" fontId="1" fillId="24" borderId="0" xfId="74" applyFont="1" applyFill="1" applyBorder="1" applyAlignment="1">
      <alignment vertical="center" wrapText="1"/>
      <protection/>
    </xf>
    <xf numFmtId="0" fontId="1" fillId="24" borderId="0" xfId="75" applyFont="1" applyFill="1" applyBorder="1" applyAlignment="1">
      <alignment horizontal="center" vertical="center" wrapText="1"/>
      <protection/>
    </xf>
    <xf numFmtId="41" fontId="1" fillId="24" borderId="0" xfId="74" applyNumberFormat="1" applyFont="1" applyFill="1" applyBorder="1" applyAlignment="1">
      <alignment horizontal="center" vertical="center" wrapText="1"/>
      <protection/>
    </xf>
    <xf numFmtId="0" fontId="1" fillId="24" borderId="0" xfId="75" applyFont="1" applyFill="1" applyBorder="1" applyAlignment="1">
      <alignment horizontal="left" vertical="center" wrapText="1"/>
      <protection/>
    </xf>
    <xf numFmtId="0" fontId="23" fillId="24" borderId="0" xfId="75" applyFont="1" applyFill="1" applyBorder="1" applyAlignment="1">
      <alignment horizontal="center" vertical="center" wrapText="1"/>
      <protection/>
    </xf>
    <xf numFmtId="0" fontId="23" fillId="24" borderId="0" xfId="75" applyFont="1" applyFill="1" applyBorder="1" applyAlignment="1">
      <alignment vertical="center" wrapText="1"/>
      <protection/>
    </xf>
    <xf numFmtId="41" fontId="23" fillId="24" borderId="0" xfId="75" applyNumberFormat="1" applyFont="1" applyFill="1" applyBorder="1" applyAlignment="1">
      <alignment horizontal="center" vertical="center" wrapText="1"/>
      <protection/>
    </xf>
    <xf numFmtId="0" fontId="0" fillId="24" borderId="0" xfId="75" applyFont="1" applyFill="1" applyBorder="1" applyAlignment="1">
      <alignment horizontal="center" vertical="top" wrapText="1"/>
      <protection/>
    </xf>
    <xf numFmtId="0" fontId="0" fillId="24" borderId="0" xfId="75" applyFont="1" applyFill="1" applyBorder="1" applyAlignment="1">
      <alignment vertical="top" wrapText="1"/>
      <protection/>
    </xf>
  </cellXfs>
  <cellStyles count="63">
    <cellStyle name="Normal" xfId="0"/>
    <cellStyle name="Currency [0]" xfId="15"/>
    <cellStyle name="好_2015年“1+4”文件预算表（汇总）" xfId="16"/>
    <cellStyle name="20% - 强调文字颜色 3" xfId="17"/>
    <cellStyle name="输入" xfId="18"/>
    <cellStyle name="Currency" xfId="19"/>
    <cellStyle name="好_文教科2014年部门预算项目支出安排情况表(完整版101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差_文教科2014年部门预算项目支出安排情况表(完整版1011）"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差_预算审核（专项）"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好_预算审核（专项）"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差_2015年“1+4”文件预算表（汇总）" xfId="69"/>
    <cellStyle name="常规 2" xfId="70"/>
    <cellStyle name="常规 3" xfId="71"/>
    <cellStyle name="常规 4" xfId="72"/>
    <cellStyle name="常规 5" xfId="73"/>
    <cellStyle name="常规_各单位宣传文化经费一览表（原）_预算审核（专项）" xfId="74"/>
    <cellStyle name="常规_宣传文化常规性项目_预算审核（专项）" xfId="75"/>
    <cellStyle name="样式 1"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zoomScale="60" zoomScaleNormal="60" workbookViewId="0" topLeftCell="A1">
      <selection activeCell="L8" sqref="L8"/>
    </sheetView>
  </sheetViews>
  <sheetFormatPr defaultColWidth="8.75390625" defaultRowHeight="14.25"/>
  <cols>
    <col min="1" max="1" width="8.25390625" style="52" customWidth="1"/>
    <col min="2" max="2" width="29.625" style="53" customWidth="1"/>
    <col min="3" max="3" width="12.125" style="52" customWidth="1"/>
    <col min="4" max="4" width="15.625" style="52" customWidth="1"/>
    <col min="5" max="5" width="12.25390625" style="52" customWidth="1"/>
    <col min="6" max="6" width="12.375" style="52" customWidth="1"/>
    <col min="7" max="7" width="31.25390625" style="53" customWidth="1"/>
    <col min="8" max="8" width="90.875" style="54" customWidth="1"/>
    <col min="9" max="10" width="9.00390625" style="53" bestFit="1" customWidth="1"/>
    <col min="11" max="11" width="15.25390625" style="53" bestFit="1" customWidth="1"/>
    <col min="12" max="32" width="9.00390625" style="53" bestFit="1" customWidth="1"/>
    <col min="33" max="16384" width="8.75390625" style="53" customWidth="1"/>
  </cols>
  <sheetData>
    <row r="1" ht="14.25">
      <c r="A1" s="55" t="s">
        <v>0</v>
      </c>
    </row>
    <row r="2" spans="1:8" ht="28.5" customHeight="1">
      <c r="A2" s="56" t="s">
        <v>1</v>
      </c>
      <c r="B2" s="56"/>
      <c r="C2" s="56"/>
      <c r="D2" s="56"/>
      <c r="E2" s="56"/>
      <c r="F2" s="56"/>
      <c r="G2" s="56"/>
      <c r="H2" s="56"/>
    </row>
    <row r="3" spans="1:8" ht="19.5" customHeight="1">
      <c r="A3" s="57" t="s">
        <v>2</v>
      </c>
      <c r="B3" s="57"/>
      <c r="C3" s="58"/>
      <c r="D3" s="58"/>
      <c r="E3" s="58"/>
      <c r="F3" s="58"/>
      <c r="G3" s="59"/>
      <c r="H3" s="60" t="s">
        <v>3</v>
      </c>
    </row>
    <row r="4" spans="1:8" ht="45" customHeight="1">
      <c r="A4" s="61" t="s">
        <v>4</v>
      </c>
      <c r="B4" s="62" t="s">
        <v>5</v>
      </c>
      <c r="C4" s="63" t="s">
        <v>6</v>
      </c>
      <c r="D4" s="63" t="s">
        <v>7</v>
      </c>
      <c r="E4" s="64" t="s">
        <v>8</v>
      </c>
      <c r="F4" s="65"/>
      <c r="G4" s="66" t="s">
        <v>9</v>
      </c>
      <c r="H4" s="67" t="s">
        <v>10</v>
      </c>
    </row>
    <row r="5" spans="1:8" ht="33.75" customHeight="1">
      <c r="A5" s="68"/>
      <c r="B5" s="69"/>
      <c r="C5" s="70"/>
      <c r="D5" s="70"/>
      <c r="E5" s="71" t="s">
        <v>11</v>
      </c>
      <c r="F5" s="72" t="s">
        <v>12</v>
      </c>
      <c r="G5" s="73"/>
      <c r="H5" s="74"/>
    </row>
    <row r="6" spans="1:8" ht="37.5" customHeight="1">
      <c r="A6" s="75" t="s">
        <v>13</v>
      </c>
      <c r="B6" s="76" t="s">
        <v>14</v>
      </c>
      <c r="C6" s="77">
        <f>SUM(C7:C13)</f>
        <v>2613.48</v>
      </c>
      <c r="D6" s="78">
        <f>SUM(D7:D13)</f>
        <v>4214.46</v>
      </c>
      <c r="E6" s="79">
        <f>SUM(E7:E13)</f>
        <v>1600.9799999999998</v>
      </c>
      <c r="F6" s="80">
        <f aca="true" t="shared" si="0" ref="F6:F16">E6/C6</f>
        <v>0.6125855181596951</v>
      </c>
      <c r="G6" s="81"/>
      <c r="H6" s="82"/>
    </row>
    <row r="7" spans="1:8" ht="138.75" customHeight="1">
      <c r="A7" s="83">
        <v>1</v>
      </c>
      <c r="B7" s="84" t="s">
        <v>15</v>
      </c>
      <c r="C7" s="85">
        <v>37.4</v>
      </c>
      <c r="D7" s="86">
        <v>37.4</v>
      </c>
      <c r="E7" s="87">
        <f aca="true" t="shared" si="1" ref="E7:E17">D7-C7</f>
        <v>0</v>
      </c>
      <c r="F7" s="88">
        <f t="shared" si="0"/>
        <v>0</v>
      </c>
      <c r="G7" s="89" t="s">
        <v>16</v>
      </c>
      <c r="H7" s="90" t="s">
        <v>17</v>
      </c>
    </row>
    <row r="8" spans="1:8" s="50" customFormat="1" ht="106.5" customHeight="1">
      <c r="A8" s="91">
        <v>2</v>
      </c>
      <c r="B8" s="92" t="s">
        <v>18</v>
      </c>
      <c r="C8" s="93">
        <v>124</v>
      </c>
      <c r="D8" s="94">
        <v>112</v>
      </c>
      <c r="E8" s="95">
        <f t="shared" si="1"/>
        <v>-12</v>
      </c>
      <c r="F8" s="96">
        <f t="shared" si="0"/>
        <v>-0.0967741935483871</v>
      </c>
      <c r="G8" s="97" t="s">
        <v>19</v>
      </c>
      <c r="H8" s="98" t="s">
        <v>20</v>
      </c>
    </row>
    <row r="9" spans="1:8" s="50" customFormat="1" ht="63.75" customHeight="1">
      <c r="A9" s="91">
        <v>3</v>
      </c>
      <c r="B9" s="92" t="s">
        <v>21</v>
      </c>
      <c r="C9" s="93">
        <v>750</v>
      </c>
      <c r="D9" s="94">
        <v>750</v>
      </c>
      <c r="E9" s="95">
        <f t="shared" si="1"/>
        <v>0</v>
      </c>
      <c r="F9" s="96">
        <f t="shared" si="0"/>
        <v>0</v>
      </c>
      <c r="G9" s="97" t="s">
        <v>16</v>
      </c>
      <c r="H9" s="98" t="s">
        <v>22</v>
      </c>
    </row>
    <row r="10" spans="1:8" s="50" customFormat="1" ht="195.75" customHeight="1">
      <c r="A10" s="91">
        <v>4</v>
      </c>
      <c r="B10" s="92" t="s">
        <v>23</v>
      </c>
      <c r="C10" s="93">
        <v>999</v>
      </c>
      <c r="D10" s="94">
        <v>2530.68</v>
      </c>
      <c r="E10" s="95">
        <f t="shared" si="1"/>
        <v>1531.6799999999998</v>
      </c>
      <c r="F10" s="96">
        <f t="shared" si="0"/>
        <v>1.533213213213213</v>
      </c>
      <c r="G10" s="97" t="s">
        <v>24</v>
      </c>
      <c r="H10" s="98" t="s">
        <v>25</v>
      </c>
    </row>
    <row r="11" spans="1:8" s="50" customFormat="1" ht="102.75" customHeight="1">
      <c r="A11" s="91">
        <v>5</v>
      </c>
      <c r="B11" s="92" t="s">
        <v>26</v>
      </c>
      <c r="C11" s="93">
        <v>32.4</v>
      </c>
      <c r="D11" s="94">
        <v>29.7</v>
      </c>
      <c r="E11" s="95">
        <f t="shared" si="1"/>
        <v>-2.6999999999999993</v>
      </c>
      <c r="F11" s="96">
        <f t="shared" si="0"/>
        <v>-0.08333333333333331</v>
      </c>
      <c r="G11" s="97" t="s">
        <v>27</v>
      </c>
      <c r="H11" s="98" t="s">
        <v>28</v>
      </c>
    </row>
    <row r="12" spans="1:8" s="50" customFormat="1" ht="97.5" customHeight="1">
      <c r="A12" s="92">
        <v>6</v>
      </c>
      <c r="B12" s="92" t="s">
        <v>29</v>
      </c>
      <c r="C12" s="99">
        <v>594</v>
      </c>
      <c r="D12" s="100">
        <v>678</v>
      </c>
      <c r="E12" s="99">
        <f t="shared" si="1"/>
        <v>84</v>
      </c>
      <c r="F12" s="101">
        <f t="shared" si="0"/>
        <v>0.1414141414141414</v>
      </c>
      <c r="G12" s="97" t="s">
        <v>30</v>
      </c>
      <c r="H12" s="102" t="s">
        <v>31</v>
      </c>
    </row>
    <row r="13" spans="1:8" s="50" customFormat="1" ht="49.5" customHeight="1">
      <c r="A13" s="92">
        <v>7</v>
      </c>
      <c r="B13" s="92" t="s">
        <v>32</v>
      </c>
      <c r="C13" s="99">
        <v>76.68</v>
      </c>
      <c r="D13" s="100">
        <v>76.68</v>
      </c>
      <c r="E13" s="99">
        <f t="shared" si="1"/>
        <v>0</v>
      </c>
      <c r="F13" s="101">
        <f t="shared" si="0"/>
        <v>0</v>
      </c>
      <c r="G13" s="97" t="s">
        <v>16</v>
      </c>
      <c r="H13" s="103" t="s">
        <v>33</v>
      </c>
    </row>
    <row r="14" spans="1:8" s="50" customFormat="1" ht="57" customHeight="1">
      <c r="A14" s="68" t="s">
        <v>34</v>
      </c>
      <c r="B14" s="69" t="s">
        <v>35</v>
      </c>
      <c r="C14" s="104">
        <f>C15+C16+C17+C18</f>
        <v>2897.5</v>
      </c>
      <c r="D14" s="105">
        <f>D15+D16+D17+D18</f>
        <v>1654.3</v>
      </c>
      <c r="E14" s="106">
        <f t="shared" si="1"/>
        <v>-1243.2</v>
      </c>
      <c r="F14" s="107">
        <f t="shared" si="0"/>
        <v>-0.4290595340811044</v>
      </c>
      <c r="G14" s="108"/>
      <c r="H14" s="109"/>
    </row>
    <row r="15" spans="1:8" s="50" customFormat="1" ht="216.75" customHeight="1">
      <c r="A15" s="83">
        <v>1</v>
      </c>
      <c r="B15" s="84" t="s">
        <v>36</v>
      </c>
      <c r="C15" s="85">
        <v>2819</v>
      </c>
      <c r="D15" s="86">
        <v>1381</v>
      </c>
      <c r="E15" s="87">
        <f t="shared" si="1"/>
        <v>-1438</v>
      </c>
      <c r="F15" s="88">
        <f t="shared" si="0"/>
        <v>-0.5101099680737851</v>
      </c>
      <c r="G15" s="89" t="s">
        <v>37</v>
      </c>
      <c r="H15" s="90" t="s">
        <v>38</v>
      </c>
    </row>
    <row r="16" spans="1:8" s="50" customFormat="1" ht="139.5" customHeight="1">
      <c r="A16" s="91">
        <v>2</v>
      </c>
      <c r="B16" s="92" t="s">
        <v>39</v>
      </c>
      <c r="C16" s="93">
        <v>78.5</v>
      </c>
      <c r="D16" s="94">
        <v>78.5</v>
      </c>
      <c r="E16" s="95">
        <f t="shared" si="1"/>
        <v>0</v>
      </c>
      <c r="F16" s="96">
        <f t="shared" si="0"/>
        <v>0</v>
      </c>
      <c r="G16" s="97" t="s">
        <v>16</v>
      </c>
      <c r="H16" s="110" t="s">
        <v>40</v>
      </c>
    </row>
    <row r="17" spans="1:8" s="50" customFormat="1" ht="249.75" customHeight="1">
      <c r="A17" s="91">
        <v>3</v>
      </c>
      <c r="B17" s="92" t="s">
        <v>41</v>
      </c>
      <c r="C17" s="93">
        <v>0</v>
      </c>
      <c r="D17" s="94">
        <v>150</v>
      </c>
      <c r="E17" s="95">
        <f t="shared" si="1"/>
        <v>150</v>
      </c>
      <c r="F17" s="96">
        <v>0</v>
      </c>
      <c r="G17" s="102" t="s">
        <v>42</v>
      </c>
      <c r="H17" s="111" t="s">
        <v>43</v>
      </c>
    </row>
    <row r="18" spans="1:8" s="50" customFormat="1" ht="157.5" customHeight="1">
      <c r="A18" s="92">
        <v>4</v>
      </c>
      <c r="B18" s="92" t="s">
        <v>44</v>
      </c>
      <c r="C18" s="99">
        <v>0</v>
      </c>
      <c r="D18" s="100">
        <v>44.8</v>
      </c>
      <c r="E18" s="99">
        <v>44.8</v>
      </c>
      <c r="F18" s="101">
        <v>0</v>
      </c>
      <c r="G18" s="102" t="s">
        <v>45</v>
      </c>
      <c r="H18" s="112" t="s">
        <v>46</v>
      </c>
    </row>
    <row r="19" spans="1:8" s="50" customFormat="1" ht="60" customHeight="1">
      <c r="A19" s="113" t="s">
        <v>47</v>
      </c>
      <c r="B19" s="114" t="s">
        <v>48</v>
      </c>
      <c r="C19" s="104">
        <v>15</v>
      </c>
      <c r="D19" s="105">
        <v>15</v>
      </c>
      <c r="E19" s="106">
        <f>D19-C19</f>
        <v>0</v>
      </c>
      <c r="F19" s="107">
        <f aca="true" t="shared" si="2" ref="F19:F27">E19/C19</f>
        <v>0</v>
      </c>
      <c r="G19" s="108"/>
      <c r="H19" s="109"/>
    </row>
    <row r="20" spans="1:8" s="50" customFormat="1" ht="120" customHeight="1">
      <c r="A20" s="115">
        <v>1</v>
      </c>
      <c r="B20" s="116" t="s">
        <v>49</v>
      </c>
      <c r="C20" s="117">
        <v>15</v>
      </c>
      <c r="D20" s="118">
        <v>15</v>
      </c>
      <c r="E20" s="119">
        <f>D20-C20</f>
        <v>0</v>
      </c>
      <c r="F20" s="120">
        <f t="shared" si="2"/>
        <v>0</v>
      </c>
      <c r="G20" s="121" t="s">
        <v>16</v>
      </c>
      <c r="H20" s="122" t="s">
        <v>50</v>
      </c>
    </row>
    <row r="21" spans="1:8" s="50" customFormat="1" ht="55.5" customHeight="1">
      <c r="A21" s="123" t="s">
        <v>51</v>
      </c>
      <c r="B21" s="124" t="s">
        <v>52</v>
      </c>
      <c r="C21" s="125">
        <v>150</v>
      </c>
      <c r="D21" s="126">
        <f>D22</f>
        <v>174.1</v>
      </c>
      <c r="E21" s="127">
        <f>D21-C21</f>
        <v>24.099999999999994</v>
      </c>
      <c r="F21" s="80">
        <f t="shared" si="2"/>
        <v>0.16066666666666662</v>
      </c>
      <c r="G21" s="128"/>
      <c r="H21" s="129"/>
    </row>
    <row r="22" spans="1:8" s="50" customFormat="1" ht="378.75" customHeight="1">
      <c r="A22" s="115">
        <v>1</v>
      </c>
      <c r="B22" s="116" t="s">
        <v>53</v>
      </c>
      <c r="C22" s="117">
        <v>150</v>
      </c>
      <c r="D22" s="118">
        <v>174.1</v>
      </c>
      <c r="E22" s="119">
        <f>D22-C22</f>
        <v>24.099999999999994</v>
      </c>
      <c r="F22" s="120">
        <f t="shared" si="2"/>
        <v>0.16066666666666662</v>
      </c>
      <c r="G22" s="121" t="s">
        <v>54</v>
      </c>
      <c r="H22" s="122" t="s">
        <v>55</v>
      </c>
    </row>
    <row r="23" spans="1:8" s="50" customFormat="1" ht="51.75" customHeight="1">
      <c r="A23" s="123" t="s">
        <v>56</v>
      </c>
      <c r="B23" s="76" t="s">
        <v>57</v>
      </c>
      <c r="C23" s="125">
        <f>C24</f>
        <v>800</v>
      </c>
      <c r="D23" s="126">
        <f>D24</f>
        <v>0</v>
      </c>
      <c r="E23" s="127">
        <f>E24</f>
        <v>-800</v>
      </c>
      <c r="F23" s="80">
        <f t="shared" si="2"/>
        <v>-1</v>
      </c>
      <c r="G23" s="128"/>
      <c r="H23" s="129"/>
    </row>
    <row r="24" spans="1:8" s="50" customFormat="1" ht="54" customHeight="1">
      <c r="A24" s="115">
        <v>1</v>
      </c>
      <c r="B24" s="116" t="s">
        <v>58</v>
      </c>
      <c r="C24" s="117">
        <v>800</v>
      </c>
      <c r="D24" s="118">
        <v>0</v>
      </c>
      <c r="E24" s="119">
        <f>D24-C24</f>
        <v>-800</v>
      </c>
      <c r="F24" s="120">
        <f t="shared" si="2"/>
        <v>-1</v>
      </c>
      <c r="G24" s="130" t="s">
        <v>59</v>
      </c>
      <c r="H24" s="131"/>
    </row>
    <row r="25" spans="1:8" s="50" customFormat="1" ht="42" customHeight="1">
      <c r="A25" s="123" t="s">
        <v>60</v>
      </c>
      <c r="B25" s="76" t="s">
        <v>61</v>
      </c>
      <c r="C25" s="125">
        <f>C26</f>
        <v>100.75</v>
      </c>
      <c r="D25" s="126">
        <v>34.52</v>
      </c>
      <c r="E25" s="127">
        <f>D25-C25</f>
        <v>-66.22999999999999</v>
      </c>
      <c r="F25" s="80">
        <f t="shared" si="2"/>
        <v>-0.6573697270471462</v>
      </c>
      <c r="G25" s="128"/>
      <c r="H25" s="132"/>
    </row>
    <row r="26" spans="1:8" s="50" customFormat="1" ht="45" customHeight="1">
      <c r="A26" s="83">
        <v>1</v>
      </c>
      <c r="B26" s="84" t="s">
        <v>62</v>
      </c>
      <c r="C26" s="85">
        <v>100.75</v>
      </c>
      <c r="D26" s="86">
        <v>34.52</v>
      </c>
      <c r="E26" s="87">
        <f>D26-C26</f>
        <v>-66.22999999999999</v>
      </c>
      <c r="F26" s="88">
        <f t="shared" si="2"/>
        <v>-0.6573697270471462</v>
      </c>
      <c r="G26" s="133"/>
      <c r="H26" s="134"/>
    </row>
    <row r="27" spans="1:8" s="50" customFormat="1" ht="49.5" customHeight="1">
      <c r="A27" s="135" t="s">
        <v>63</v>
      </c>
      <c r="B27" s="136"/>
      <c r="C27" s="137">
        <f>C6+C14+C19+C21+C23+C25</f>
        <v>6576.73</v>
      </c>
      <c r="D27" s="138">
        <f>D6+D14+D19+D21+D23+D25</f>
        <v>6092.380000000001</v>
      </c>
      <c r="E27" s="139">
        <f>E6+E14+E19+E21+E23+E25</f>
        <v>-484.35000000000025</v>
      </c>
      <c r="F27" s="140">
        <f t="shared" si="2"/>
        <v>-0.07364602165513869</v>
      </c>
      <c r="G27" s="141"/>
      <c r="H27" s="142"/>
    </row>
    <row r="28" spans="1:8" s="50" customFormat="1" ht="31.5" customHeight="1">
      <c r="A28" s="143"/>
      <c r="B28" s="8"/>
      <c r="C28" s="144"/>
      <c r="D28" s="144"/>
      <c r="E28" s="144"/>
      <c r="F28" s="144"/>
      <c r="G28" s="8"/>
      <c r="H28" s="8"/>
    </row>
    <row r="29" spans="1:8" s="50" customFormat="1" ht="31.5" customHeight="1">
      <c r="A29" s="145"/>
      <c r="B29" s="146"/>
      <c r="C29" s="147"/>
      <c r="D29" s="147"/>
      <c r="E29" s="147"/>
      <c r="F29" s="147"/>
      <c r="G29" s="147"/>
      <c r="H29" s="148"/>
    </row>
    <row r="30" spans="1:8" s="50" customFormat="1" ht="31.5" customHeight="1">
      <c r="A30" s="145"/>
      <c r="B30" s="146"/>
      <c r="C30" s="147"/>
      <c r="D30" s="147"/>
      <c r="E30" s="147"/>
      <c r="F30" s="147"/>
      <c r="G30" s="149"/>
      <c r="H30" s="148"/>
    </row>
    <row r="31" spans="1:8" s="50" customFormat="1" ht="31.5" customHeight="1">
      <c r="A31" s="145"/>
      <c r="B31" s="146"/>
      <c r="C31" s="147"/>
      <c r="D31" s="147"/>
      <c r="E31" s="147"/>
      <c r="F31" s="147"/>
      <c r="G31" s="149"/>
      <c r="H31" s="148"/>
    </row>
    <row r="32" spans="1:8" s="50" customFormat="1" ht="31.5" customHeight="1">
      <c r="A32" s="145"/>
      <c r="B32" s="146"/>
      <c r="C32" s="147"/>
      <c r="D32" s="147"/>
      <c r="E32" s="147"/>
      <c r="F32" s="147"/>
      <c r="G32" s="149"/>
      <c r="H32" s="148"/>
    </row>
    <row r="33" spans="1:8" s="50" customFormat="1" ht="31.5" customHeight="1">
      <c r="A33" s="145"/>
      <c r="B33" s="146"/>
      <c r="C33" s="147"/>
      <c r="D33" s="147"/>
      <c r="E33" s="147"/>
      <c r="F33" s="147"/>
      <c r="G33" s="149"/>
      <c r="H33" s="148"/>
    </row>
    <row r="34" spans="1:8" s="50" customFormat="1" ht="31.5" customHeight="1">
      <c r="A34" s="145"/>
      <c r="B34" s="146"/>
      <c r="C34" s="147"/>
      <c r="D34" s="147"/>
      <c r="E34" s="147"/>
      <c r="F34" s="147"/>
      <c r="G34" s="149"/>
      <c r="H34" s="148"/>
    </row>
    <row r="35" spans="1:8" s="50" customFormat="1" ht="31.5" customHeight="1">
      <c r="A35" s="145"/>
      <c r="B35" s="146"/>
      <c r="C35" s="147"/>
      <c r="D35" s="147"/>
      <c r="E35" s="147"/>
      <c r="F35" s="147"/>
      <c r="G35" s="149"/>
      <c r="H35" s="148"/>
    </row>
    <row r="36" spans="1:8" s="50" customFormat="1" ht="31.5" customHeight="1">
      <c r="A36" s="145"/>
      <c r="B36" s="146"/>
      <c r="C36" s="147"/>
      <c r="D36" s="147"/>
      <c r="E36" s="147"/>
      <c r="F36" s="147"/>
      <c r="G36" s="147"/>
      <c r="H36" s="148"/>
    </row>
    <row r="37" spans="1:8" s="51" customFormat="1" ht="31.5" customHeight="1">
      <c r="A37" s="150"/>
      <c r="B37" s="151"/>
      <c r="C37" s="150"/>
      <c r="D37" s="150"/>
      <c r="E37" s="150"/>
      <c r="F37" s="150"/>
      <c r="G37" s="151"/>
      <c r="H37" s="152"/>
    </row>
    <row r="38" spans="1:8" ht="14.25">
      <c r="A38" s="153"/>
      <c r="B38" s="154"/>
      <c r="C38" s="153"/>
      <c r="D38" s="153"/>
      <c r="E38" s="153"/>
      <c r="F38" s="153"/>
      <c r="G38" s="154"/>
      <c r="H38" s="154"/>
    </row>
  </sheetData>
  <sheetProtection/>
  <mergeCells count="10">
    <mergeCell ref="A2:H2"/>
    <mergeCell ref="A3:B3"/>
    <mergeCell ref="E4:F4"/>
    <mergeCell ref="A27:B27"/>
    <mergeCell ref="A4:A5"/>
    <mergeCell ref="B4:B5"/>
    <mergeCell ref="C4:C5"/>
    <mergeCell ref="D4:D5"/>
    <mergeCell ref="G4:G5"/>
    <mergeCell ref="H4:H5"/>
  </mergeCells>
  <printOptions horizontalCentered="1"/>
  <pageMargins left="0.2361111111111111" right="0.15694444444444444" top="0.3145833333333333" bottom="0.2361111111111111" header="0.275" footer="0.15694444444444444"/>
  <pageSetup horizontalDpi="600" verticalDpi="600" orientation="landscape" paperSize="8" scale="90"/>
  <rowBreaks count="1" manualBreakCount="1">
    <brk id="1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showGridLines="0" tabSelected="1" zoomScale="70" zoomScaleNormal="70" workbookViewId="0" topLeftCell="A7">
      <selection activeCell="G16" sqref="G16"/>
    </sheetView>
  </sheetViews>
  <sheetFormatPr defaultColWidth="9.00390625" defaultRowHeight="14.25"/>
  <cols>
    <col min="1" max="1" width="12.875" style="22" customWidth="1"/>
    <col min="2" max="2" width="8.25390625" style="23" customWidth="1"/>
    <col min="3" max="3" width="37.75390625" style="24" customWidth="1"/>
    <col min="4" max="4" width="29.625" style="24" customWidth="1"/>
    <col min="5" max="6" width="15.625" style="25" customWidth="1"/>
    <col min="7" max="7" width="115.50390625" style="26" customWidth="1"/>
    <col min="8" max="8" width="1.00390625" style="24" hidden="1" customWidth="1"/>
    <col min="9" max="10" width="29.625" style="24" customWidth="1"/>
    <col min="11" max="11" width="9.00390625" style="24" customWidth="1"/>
    <col min="12" max="12" width="9.625" style="24" bestFit="1" customWidth="1"/>
    <col min="13" max="13" width="9.00390625" style="24" customWidth="1"/>
    <col min="14" max="14" width="17.125" style="24" bestFit="1" customWidth="1"/>
    <col min="15" max="16384" width="9.00390625" style="24" customWidth="1"/>
  </cols>
  <sheetData>
    <row r="1" spans="1:10" ht="60.75" customHeight="1">
      <c r="A1" s="27" t="s">
        <v>64</v>
      </c>
      <c r="B1" s="28"/>
      <c r="C1" s="28"/>
      <c r="D1" s="28"/>
      <c r="E1" s="28"/>
      <c r="F1" s="28"/>
      <c r="G1" s="28"/>
      <c r="H1" s="28"/>
      <c r="I1" s="28"/>
      <c r="J1" s="28"/>
    </row>
    <row r="2" spans="1:10" ht="33.75" customHeight="1">
      <c r="A2" s="29" t="s">
        <v>65</v>
      </c>
      <c r="B2" s="30"/>
      <c r="C2" s="31"/>
      <c r="D2" s="31"/>
      <c r="E2" s="31"/>
      <c r="F2" s="31"/>
      <c r="G2" s="32" t="s">
        <v>3</v>
      </c>
      <c r="H2" s="32"/>
      <c r="I2" s="32"/>
      <c r="J2" s="32"/>
    </row>
    <row r="3" spans="1:10" ht="42" customHeight="1">
      <c r="A3" s="33" t="s">
        <v>66</v>
      </c>
      <c r="B3" s="34" t="s">
        <v>4</v>
      </c>
      <c r="C3" s="34" t="s">
        <v>67</v>
      </c>
      <c r="D3" s="34" t="s">
        <v>68</v>
      </c>
      <c r="E3" s="34" t="s">
        <v>69</v>
      </c>
      <c r="F3" s="34" t="s">
        <v>70</v>
      </c>
      <c r="G3" s="34" t="s">
        <v>71</v>
      </c>
      <c r="H3" s="35"/>
      <c r="I3" s="34" t="s">
        <v>72</v>
      </c>
      <c r="J3" s="34" t="s">
        <v>73</v>
      </c>
    </row>
    <row r="4" spans="1:10" s="21" customFormat="1" ht="20.25" customHeight="1">
      <c r="A4" s="33"/>
      <c r="B4" s="34"/>
      <c r="C4" s="34"/>
      <c r="D4" s="34"/>
      <c r="E4" s="34"/>
      <c r="F4" s="34"/>
      <c r="G4" s="34"/>
      <c r="H4" s="35"/>
      <c r="I4" s="34"/>
      <c r="J4" s="34"/>
    </row>
    <row r="5" spans="1:10" ht="50.25" customHeight="1">
      <c r="A5" s="36" t="s">
        <v>74</v>
      </c>
      <c r="B5" s="36"/>
      <c r="C5" s="36"/>
      <c r="D5" s="36"/>
      <c r="E5" s="37">
        <f>SUM(E6:E16)</f>
        <v>3588.99</v>
      </c>
      <c r="F5" s="38">
        <v>0.9528</v>
      </c>
      <c r="G5" s="39"/>
      <c r="H5" s="33" t="s">
        <v>75</v>
      </c>
      <c r="I5" s="35"/>
      <c r="J5" s="35"/>
    </row>
    <row r="6" spans="1:10" ht="119.25" customHeight="1">
      <c r="A6" s="40" t="s">
        <v>76</v>
      </c>
      <c r="B6" s="36">
        <v>1</v>
      </c>
      <c r="C6" s="41" t="s">
        <v>77</v>
      </c>
      <c r="D6" s="41" t="s">
        <v>78</v>
      </c>
      <c r="E6" s="42">
        <v>379.97</v>
      </c>
      <c r="F6" s="43">
        <v>0.8656999999999999</v>
      </c>
      <c r="G6" s="44" t="s">
        <v>79</v>
      </c>
      <c r="H6" s="41"/>
      <c r="I6" s="41" t="s">
        <v>80</v>
      </c>
      <c r="J6" s="41" t="s">
        <v>81</v>
      </c>
    </row>
    <row r="7" spans="1:10" ht="79.5" customHeight="1">
      <c r="A7" s="45"/>
      <c r="B7" s="36">
        <v>2</v>
      </c>
      <c r="C7" s="41" t="s">
        <v>82</v>
      </c>
      <c r="D7" s="41" t="s">
        <v>78</v>
      </c>
      <c r="E7" s="42">
        <v>200</v>
      </c>
      <c r="F7" s="46">
        <v>0.9932</v>
      </c>
      <c r="G7" s="44" t="s">
        <v>83</v>
      </c>
      <c r="H7" s="41"/>
      <c r="I7" s="41" t="s">
        <v>80</v>
      </c>
      <c r="J7" s="41" t="s">
        <v>81</v>
      </c>
    </row>
    <row r="8" spans="1:10" ht="66.75" customHeight="1">
      <c r="A8" s="45"/>
      <c r="B8" s="36">
        <v>3</v>
      </c>
      <c r="C8" s="41" t="s">
        <v>84</v>
      </c>
      <c r="D8" s="41" t="s">
        <v>85</v>
      </c>
      <c r="E8" s="42">
        <v>279.49</v>
      </c>
      <c r="F8" s="47">
        <v>0.9031999999999999</v>
      </c>
      <c r="G8" s="44" t="s">
        <v>86</v>
      </c>
      <c r="H8" s="41"/>
      <c r="I8" s="41" t="s">
        <v>87</v>
      </c>
      <c r="J8" s="41" t="s">
        <v>88</v>
      </c>
    </row>
    <row r="9" spans="1:10" ht="82.5" customHeight="1">
      <c r="A9" s="45"/>
      <c r="B9" s="36">
        <v>4</v>
      </c>
      <c r="C9" s="41" t="s">
        <v>89</v>
      </c>
      <c r="D9" s="41" t="s">
        <v>85</v>
      </c>
      <c r="E9" s="42">
        <v>1867.7</v>
      </c>
      <c r="F9" s="47">
        <v>0.9776</v>
      </c>
      <c r="G9" s="44" t="s">
        <v>90</v>
      </c>
      <c r="H9" s="41"/>
      <c r="I9" s="41" t="s">
        <v>87</v>
      </c>
      <c r="J9" s="41" t="s">
        <v>88</v>
      </c>
    </row>
    <row r="10" spans="1:10" ht="63.75" customHeight="1">
      <c r="A10" s="48"/>
      <c r="B10" s="36">
        <v>5</v>
      </c>
      <c r="C10" s="41" t="s">
        <v>91</v>
      </c>
      <c r="D10" s="41" t="s">
        <v>85</v>
      </c>
      <c r="E10" s="42">
        <v>22.94</v>
      </c>
      <c r="F10" s="47">
        <v>0.9599</v>
      </c>
      <c r="G10" s="44" t="s">
        <v>92</v>
      </c>
      <c r="H10" s="41" t="s">
        <v>93</v>
      </c>
      <c r="I10" s="41" t="s">
        <v>94</v>
      </c>
      <c r="J10" s="41" t="s">
        <v>95</v>
      </c>
    </row>
    <row r="11" spans="1:10" ht="90.75" customHeight="1">
      <c r="A11" s="40" t="s">
        <v>96</v>
      </c>
      <c r="B11" s="36">
        <v>6</v>
      </c>
      <c r="C11" s="41" t="s">
        <v>97</v>
      </c>
      <c r="D11" s="41" t="s">
        <v>85</v>
      </c>
      <c r="E11" s="42">
        <v>311.39</v>
      </c>
      <c r="F11" s="47">
        <v>0.9993000000000001</v>
      </c>
      <c r="G11" s="44" t="s">
        <v>98</v>
      </c>
      <c r="H11" s="41" t="s">
        <v>99</v>
      </c>
      <c r="I11" s="41" t="s">
        <v>100</v>
      </c>
      <c r="J11" s="41" t="s">
        <v>101</v>
      </c>
    </row>
    <row r="12" spans="1:10" ht="96" customHeight="1">
      <c r="A12" s="45"/>
      <c r="B12" s="36">
        <v>7</v>
      </c>
      <c r="C12" s="41" t="s">
        <v>102</v>
      </c>
      <c r="D12" s="41" t="s">
        <v>85</v>
      </c>
      <c r="E12" s="42">
        <v>0</v>
      </c>
      <c r="F12" s="46">
        <v>0</v>
      </c>
      <c r="G12" s="44" t="s">
        <v>103</v>
      </c>
      <c r="H12" s="41" t="s">
        <v>104</v>
      </c>
      <c r="I12" s="41" t="s">
        <v>105</v>
      </c>
      <c r="J12" s="41" t="s">
        <v>106</v>
      </c>
    </row>
    <row r="13" spans="1:10" ht="103.5" customHeight="1">
      <c r="A13" s="45"/>
      <c r="B13" s="36">
        <v>8</v>
      </c>
      <c r="C13" s="41" t="s">
        <v>107</v>
      </c>
      <c r="D13" s="41" t="s">
        <v>108</v>
      </c>
      <c r="E13" s="42">
        <v>7</v>
      </c>
      <c r="F13" s="46">
        <v>1</v>
      </c>
      <c r="G13" s="44" t="s">
        <v>109</v>
      </c>
      <c r="H13" s="41" t="s">
        <v>110</v>
      </c>
      <c r="I13" s="41" t="s">
        <v>111</v>
      </c>
      <c r="J13" s="41" t="s">
        <v>112</v>
      </c>
    </row>
    <row r="14" spans="1:10" ht="105" customHeight="1">
      <c r="A14" s="45"/>
      <c r="B14" s="36">
        <v>9</v>
      </c>
      <c r="C14" s="41" t="s">
        <v>113</v>
      </c>
      <c r="D14" s="41" t="s">
        <v>85</v>
      </c>
      <c r="E14" s="42">
        <v>20</v>
      </c>
      <c r="F14" s="47">
        <v>0.991</v>
      </c>
      <c r="G14" s="44" t="s">
        <v>114</v>
      </c>
      <c r="H14" s="41" t="s">
        <v>115</v>
      </c>
      <c r="I14" s="41" t="s">
        <v>116</v>
      </c>
      <c r="J14" s="41" t="s">
        <v>117</v>
      </c>
    </row>
    <row r="15" spans="1:10" ht="81.75" customHeight="1">
      <c r="A15" s="48"/>
      <c r="B15" s="36">
        <v>10</v>
      </c>
      <c r="C15" s="41" t="s">
        <v>118</v>
      </c>
      <c r="D15" s="41" t="s">
        <v>85</v>
      </c>
      <c r="E15" s="42">
        <v>0.5</v>
      </c>
      <c r="F15" s="46">
        <v>1</v>
      </c>
      <c r="G15" s="44" t="s">
        <v>119</v>
      </c>
      <c r="H15" s="35"/>
      <c r="I15" s="41" t="s">
        <v>120</v>
      </c>
      <c r="J15" s="41" t="s">
        <v>88</v>
      </c>
    </row>
    <row r="16" spans="1:10" ht="105.75" customHeight="1">
      <c r="A16" s="49" t="s">
        <v>121</v>
      </c>
      <c r="B16" s="36">
        <v>11</v>
      </c>
      <c r="C16" s="41" t="s">
        <v>122</v>
      </c>
      <c r="D16" s="41" t="s">
        <v>123</v>
      </c>
      <c r="E16" s="42">
        <v>500</v>
      </c>
      <c r="F16" s="46">
        <v>1</v>
      </c>
      <c r="G16" s="44" t="s">
        <v>124</v>
      </c>
      <c r="H16" s="41" t="s">
        <v>125</v>
      </c>
      <c r="I16" s="41" t="s">
        <v>126</v>
      </c>
      <c r="J16" s="41" t="s">
        <v>127</v>
      </c>
    </row>
  </sheetData>
  <sheetProtection/>
  <mergeCells count="14">
    <mergeCell ref="A1:J1"/>
    <mergeCell ref="G2:J2"/>
    <mergeCell ref="A5:D5"/>
    <mergeCell ref="A3:A4"/>
    <mergeCell ref="A6:A10"/>
    <mergeCell ref="A11:A15"/>
    <mergeCell ref="B3:B4"/>
    <mergeCell ref="C3:C4"/>
    <mergeCell ref="D3:D4"/>
    <mergeCell ref="E3:E4"/>
    <mergeCell ref="F3:F4"/>
    <mergeCell ref="G3:G4"/>
    <mergeCell ref="I3:I4"/>
    <mergeCell ref="J3:J4"/>
  </mergeCells>
  <printOptions horizontalCentered="1"/>
  <pageMargins left="0.2362204724409449" right="0.15748031496062992" top="0.31496062992125984" bottom="0.2362204724409449" header="0.2755905511811024" footer="0.15748031496062992"/>
  <pageSetup fitToHeight="1" fitToWidth="1" horizontalDpi="600" verticalDpi="600" orientation="landscape" paperSize="8" scale="64"/>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F7"/>
  <sheetViews>
    <sheetView zoomScaleSheetLayoutView="100" workbookViewId="0" topLeftCell="A1">
      <selection activeCell="A1" sqref="A1:IV16384"/>
    </sheetView>
  </sheetViews>
  <sheetFormatPr defaultColWidth="8.00390625" defaultRowHeight="14.25"/>
  <cols>
    <col min="1" max="1" width="23.25390625" style="2" customWidth="1"/>
    <col min="2" max="2" width="27.875" style="2" customWidth="1"/>
    <col min="3" max="3" width="20.75390625" style="2" customWidth="1"/>
    <col min="4" max="4" width="30.375" style="2" customWidth="1"/>
    <col min="5" max="5" width="17.625" style="2" customWidth="1"/>
    <col min="6" max="6" width="21.875" style="2" customWidth="1"/>
    <col min="7" max="16384" width="8.00390625" style="2" customWidth="1"/>
  </cols>
  <sheetData>
    <row r="1" ht="28.5" customHeight="1">
      <c r="A1" s="3" t="s">
        <v>128</v>
      </c>
    </row>
    <row r="2" spans="1:6" ht="48.75" customHeight="1">
      <c r="A2" s="4" t="s">
        <v>129</v>
      </c>
      <c r="B2" s="4"/>
      <c r="C2" s="4"/>
      <c r="D2" s="4"/>
      <c r="E2" s="4"/>
      <c r="F2" s="4"/>
    </row>
    <row r="3" spans="1:6" ht="15">
      <c r="A3" s="5" t="s">
        <v>130</v>
      </c>
      <c r="B3" s="5"/>
      <c r="C3" s="5"/>
      <c r="D3" s="6"/>
      <c r="E3" s="7"/>
      <c r="F3" s="8" t="s">
        <v>3</v>
      </c>
    </row>
    <row r="4" spans="1:6" ht="60.75" customHeight="1">
      <c r="A4" s="9" t="s">
        <v>131</v>
      </c>
      <c r="B4" s="9" t="s">
        <v>132</v>
      </c>
      <c r="C4" s="9" t="s">
        <v>133</v>
      </c>
      <c r="D4" s="9" t="s">
        <v>134</v>
      </c>
      <c r="E4" s="10" t="s">
        <v>135</v>
      </c>
      <c r="F4" s="10" t="s">
        <v>136</v>
      </c>
    </row>
    <row r="5" spans="1:6" ht="66" customHeight="1">
      <c r="A5" s="11">
        <v>2296002</v>
      </c>
      <c r="B5" s="12" t="s">
        <v>62</v>
      </c>
      <c r="C5" s="12">
        <v>100.75</v>
      </c>
      <c r="D5" s="13" t="s">
        <v>137</v>
      </c>
      <c r="E5" s="14">
        <v>20</v>
      </c>
      <c r="F5" s="13" t="s">
        <v>138</v>
      </c>
    </row>
    <row r="6" spans="1:6" ht="57" customHeight="1">
      <c r="A6" s="15"/>
      <c r="B6" s="16"/>
      <c r="C6" s="16"/>
      <c r="D6" s="13" t="s">
        <v>139</v>
      </c>
      <c r="E6" s="14">
        <v>80.75</v>
      </c>
      <c r="F6" s="14"/>
    </row>
    <row r="7" spans="1:6" s="1" customFormat="1" ht="57" customHeight="1">
      <c r="A7" s="17" t="s">
        <v>140</v>
      </c>
      <c r="B7" s="18"/>
      <c r="C7" s="19">
        <f>C5-E7</f>
        <v>0</v>
      </c>
      <c r="D7" s="9" t="s">
        <v>141</v>
      </c>
      <c r="E7" s="10">
        <f>SUM(E5:E6)</f>
        <v>100.75</v>
      </c>
      <c r="F7" s="20"/>
    </row>
  </sheetData>
  <sheetProtection/>
  <mergeCells count="6">
    <mergeCell ref="A2:F2"/>
    <mergeCell ref="A3:C3"/>
    <mergeCell ref="A7:B7"/>
    <mergeCell ref="A5:A6"/>
    <mergeCell ref="B5:B6"/>
    <mergeCell ref="C5:C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Zoe</cp:lastModifiedBy>
  <cp:lastPrinted>2021-06-17T06:51:51Z</cp:lastPrinted>
  <dcterms:created xsi:type="dcterms:W3CDTF">2015-01-12T03:00:06Z</dcterms:created>
  <dcterms:modified xsi:type="dcterms:W3CDTF">2022-06-02T08:36:24Z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F97DD7EBD0E240388EA9CC8A6A766F2D</vt:lpwstr>
  </property>
</Properties>
</file>