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firstSheet="4" activeTab="4"/>
  </bookViews>
  <sheets>
    <sheet name="公共财政预算收入决算情况" sheetId="1" r:id="rId1"/>
    <sheet name="公共财政预算支出决算情况" sheetId="2" r:id="rId2"/>
    <sheet name="政府性基金收入决算情况" sheetId="3" r:id="rId3"/>
    <sheet name="政府性基金支出决算情况" sheetId="4" r:id="rId4"/>
    <sheet name="三公经费决算情况" sheetId="5" r:id="rId5"/>
    <sheet name="一般公共预算支出中的基本支出决算情况" sheetId="6" r:id="rId6"/>
    <sheet name="上级转移支付执行情况" sheetId="7" r:id="rId7"/>
  </sheets>
  <definedNames/>
  <calcPr fullCalcOnLoad="1"/>
</workbook>
</file>

<file path=xl/comments2.xml><?xml version="1.0" encoding="utf-8"?>
<comments xmlns="http://schemas.openxmlformats.org/spreadsheetml/2006/main">
  <authors>
    <author>作者</author>
  </authors>
  <commentList>
    <comment ref="A42" authorId="0">
      <text>
        <r>
          <rPr>
            <b/>
            <sz val="9"/>
            <rFont val="宋体"/>
            <family val="0"/>
          </rPr>
          <t>作者:</t>
        </r>
        <r>
          <rPr>
            <sz val="9"/>
            <rFont val="宋体"/>
            <family val="0"/>
          </rPr>
          <t xml:space="preserve">
与2011年科目名称不同，2011年“预算编制业务”</t>
        </r>
      </text>
    </comment>
    <comment ref="A288" authorId="0">
      <text>
        <r>
          <rPr>
            <b/>
            <sz val="9"/>
            <rFont val="宋体"/>
            <family val="0"/>
          </rPr>
          <t>作者:</t>
        </r>
        <r>
          <rPr>
            <sz val="9"/>
            <rFont val="宋体"/>
            <family val="0"/>
          </rPr>
          <t xml:space="preserve">
是否增加两个项级科目</t>
        </r>
      </text>
    </comment>
    <comment ref="A289" authorId="0">
      <text>
        <r>
          <rPr>
            <b/>
            <sz val="9"/>
            <rFont val="宋体"/>
            <family val="0"/>
          </rPr>
          <t>作者:</t>
        </r>
        <r>
          <rPr>
            <sz val="9"/>
            <rFont val="宋体"/>
            <family val="0"/>
          </rPr>
          <t xml:space="preserve">
是否增加两个项级科目</t>
        </r>
      </text>
    </comment>
    <comment ref="A459" authorId="0">
      <text>
        <r>
          <rPr>
            <b/>
            <sz val="9"/>
            <rFont val="宋体"/>
            <family val="0"/>
          </rPr>
          <t>作者:</t>
        </r>
        <r>
          <rPr>
            <sz val="9"/>
            <rFont val="宋体"/>
            <family val="0"/>
          </rPr>
          <t xml:space="preserve">
2012年科目名称改动</t>
        </r>
      </text>
    </comment>
  </commentList>
</comments>
</file>

<file path=xl/sharedStrings.xml><?xml version="1.0" encoding="utf-8"?>
<sst xmlns="http://schemas.openxmlformats.org/spreadsheetml/2006/main" count="741" uniqueCount="561">
  <si>
    <t>龙岗区2014年公共财政预算支出决算（草案）表</t>
  </si>
  <si>
    <t>龙岗区2014年公共财政预算收入决算（草案）表</t>
  </si>
  <si>
    <t>龙岗区2014年政府性基金收入决算（草案）表</t>
  </si>
  <si>
    <t>公共财政预算总收入总计</t>
  </si>
  <si>
    <t>一、地方教育附加收入</t>
  </si>
  <si>
    <t>二、文化事业建设费收入</t>
  </si>
  <si>
    <t>三、残疾人就业保障金收入</t>
  </si>
  <si>
    <t>四、国有土地使用权出让收入</t>
  </si>
  <si>
    <t>五、城市公用事业附加收入</t>
  </si>
  <si>
    <t>八、新型墙体材料基金收入</t>
  </si>
  <si>
    <t>九、彩票公益金收入</t>
  </si>
  <si>
    <t>政府性基金收入</t>
  </si>
  <si>
    <t>政府性基金总收入总计</t>
  </si>
  <si>
    <t>七、散装水泥专项资金收入</t>
  </si>
  <si>
    <t>完成预算 %</t>
  </si>
  <si>
    <t>预算调整数</t>
  </si>
  <si>
    <t>比上年
%</t>
  </si>
  <si>
    <t xml:space="preserve">      其他公共安全支出</t>
  </si>
  <si>
    <t xml:space="preserve">      其他消防</t>
  </si>
  <si>
    <t xml:space="preserve">      其他教育支出</t>
  </si>
  <si>
    <t>公共财政预算收入</t>
  </si>
  <si>
    <t>公共财政预算支出</t>
  </si>
  <si>
    <t>公共财政预算总支出总计</t>
  </si>
  <si>
    <t>上解支出</t>
  </si>
  <si>
    <t>二、国防支出</t>
  </si>
  <si>
    <t>三、公共安全支出</t>
  </si>
  <si>
    <t>一、一般公共服务支出</t>
  </si>
  <si>
    <t xml:space="preserve">      预备役部队</t>
  </si>
  <si>
    <t xml:space="preserve">      培训支出</t>
  </si>
  <si>
    <t xml:space="preserve">      其他社会保障和就业支出</t>
  </si>
  <si>
    <r>
      <t>附件2</t>
    </r>
    <r>
      <rPr>
        <sz val="12"/>
        <rFont val="宋体"/>
        <family val="0"/>
      </rPr>
      <t>:</t>
    </r>
  </si>
  <si>
    <r>
      <t>附件1</t>
    </r>
    <r>
      <rPr>
        <sz val="12"/>
        <rFont val="宋体"/>
        <family val="0"/>
      </rPr>
      <t>:</t>
    </r>
  </si>
  <si>
    <t>四、教育支出</t>
  </si>
  <si>
    <t>五、科学技术支出</t>
  </si>
  <si>
    <t>六、文化体育与传媒支出</t>
  </si>
  <si>
    <t>七、社会保障和就业支出</t>
  </si>
  <si>
    <t>九、节能环保支出</t>
  </si>
  <si>
    <t>八、医疗卫生支出</t>
  </si>
  <si>
    <t>十、城乡社区支出</t>
  </si>
  <si>
    <t>十一、农林水支出</t>
  </si>
  <si>
    <t>十二、交通运输支出</t>
  </si>
  <si>
    <t>十三、资源勘探电力信息等支出</t>
  </si>
  <si>
    <t>十四、商业服务业等支出</t>
  </si>
  <si>
    <t>十五、援助其他地区支出</t>
  </si>
  <si>
    <t>十六、国土海洋气象等支出</t>
  </si>
  <si>
    <t>十七、住房保障支出</t>
  </si>
  <si>
    <t>十八、粮油物资储备支出</t>
  </si>
  <si>
    <t>十九、预备费</t>
  </si>
  <si>
    <t>二十、其他支出</t>
  </si>
  <si>
    <t>附件4：</t>
  </si>
  <si>
    <t>附件3：</t>
  </si>
  <si>
    <t>龙岗区2014年政府性基金支出决算（草案）表</t>
  </si>
  <si>
    <t>动用上年结余</t>
  </si>
  <si>
    <t xml:space="preserve">      森林植被恢复费安排的支出</t>
  </si>
  <si>
    <t xml:space="preserve">      散装水泥专项资金支出</t>
  </si>
  <si>
    <t xml:space="preserve">      新型墙体材料基金支出</t>
  </si>
  <si>
    <t xml:space="preserve">     体育彩票公益金安排的支出</t>
  </si>
  <si>
    <t xml:space="preserve">     福利彩票公益金安排的支出</t>
  </si>
  <si>
    <t xml:space="preserve">     城市公用事业附加安排的支出</t>
  </si>
  <si>
    <t xml:space="preserve">     国有土地收益基金支出</t>
  </si>
  <si>
    <t xml:space="preserve">     农业土地开发资金支出</t>
  </si>
  <si>
    <t>政府性基金支出</t>
  </si>
  <si>
    <t>一、教育</t>
  </si>
  <si>
    <t xml:space="preserve">     地方教育附加安排的支出</t>
  </si>
  <si>
    <t>二、文化体育与传媒</t>
  </si>
  <si>
    <t xml:space="preserve">     文化事业建设费安排的支出</t>
  </si>
  <si>
    <t>三、社会保障和就业</t>
  </si>
  <si>
    <t xml:space="preserve">     残疾人就业保障金支出</t>
  </si>
  <si>
    <t>四、城乡社区事务</t>
  </si>
  <si>
    <t xml:space="preserve">     国有土地使用权出让收入安排的支出</t>
  </si>
  <si>
    <t>五、农林水事务</t>
  </si>
  <si>
    <t>六、资源勘探信息等支出</t>
  </si>
  <si>
    <t>七、其他支出</t>
  </si>
  <si>
    <t>六、地方森林植被恢复费收入</t>
  </si>
  <si>
    <t>预算数</t>
  </si>
  <si>
    <t>决算数</t>
  </si>
  <si>
    <t>二、非税收入</t>
  </si>
  <si>
    <r>
      <t>　　　　　　　　　　　　　</t>
    </r>
    <r>
      <rPr>
        <sz val="10.5"/>
        <rFont val="Times New Roman"/>
        <family val="1"/>
      </rPr>
      <t xml:space="preserve">                                                    </t>
    </r>
  </si>
  <si>
    <t>　　　　　　　　　　　　　　　　　　　　　　　　　　　　　　　　　</t>
  </si>
  <si>
    <r>
      <t xml:space="preserve">    </t>
    </r>
    <r>
      <rPr>
        <sz val="10.5"/>
        <rFont val="宋体"/>
        <family val="0"/>
      </rPr>
      <t>　　　　　　　　　　　　　　　　　　　　　　　　　　　　　　　　　　　　　　　　　　　　</t>
    </r>
  </si>
  <si>
    <t>单位:万元</t>
  </si>
  <si>
    <r>
      <t>项</t>
    </r>
    <r>
      <rPr>
        <b/>
        <sz val="14"/>
        <rFont val="Times New Roman"/>
        <family val="1"/>
      </rPr>
      <t xml:space="preserve">       </t>
    </r>
    <r>
      <rPr>
        <b/>
        <sz val="14"/>
        <rFont val="宋体"/>
        <family val="0"/>
      </rPr>
      <t>目</t>
    </r>
  </si>
  <si>
    <t>一、工商税收收入</t>
  </si>
  <si>
    <t xml:space="preserve">      增值税</t>
  </si>
  <si>
    <t xml:space="preserve">      营业税</t>
  </si>
  <si>
    <t xml:space="preserve">      企业所得税</t>
  </si>
  <si>
    <t xml:space="preserve">      个人所得税</t>
  </si>
  <si>
    <t xml:space="preserve">      城市维护建设税</t>
  </si>
  <si>
    <t xml:space="preserve">      房产税</t>
  </si>
  <si>
    <t xml:space="preserve">      印花税</t>
  </si>
  <si>
    <t xml:space="preserve">      城镇土地使用税</t>
  </si>
  <si>
    <t xml:space="preserve">      土地增值税</t>
  </si>
  <si>
    <t xml:space="preserve">      契税</t>
  </si>
  <si>
    <t xml:space="preserve">      专项收入</t>
  </si>
  <si>
    <t xml:space="preserve">      行政事业性收费收入</t>
  </si>
  <si>
    <t xml:space="preserve">      罚没收入</t>
  </si>
  <si>
    <t xml:space="preserve">      国有资源（资产）有偿使用收入</t>
  </si>
  <si>
    <t xml:space="preserve">      其他收入</t>
  </si>
  <si>
    <t>三、中央税收返还收入</t>
  </si>
  <si>
    <t>四、上级补助收入</t>
  </si>
  <si>
    <t>五、动用上年结余</t>
  </si>
  <si>
    <t>六、调入资金</t>
  </si>
  <si>
    <t>七、债券转贷收入</t>
  </si>
  <si>
    <t>单位:万元</t>
  </si>
  <si>
    <t xml:space="preserve">      行政运行</t>
  </si>
  <si>
    <t xml:space="preserve">      一般行政管理事务</t>
  </si>
  <si>
    <t xml:space="preserve">      机关服务</t>
  </si>
  <si>
    <t xml:space="preserve">      人大会议</t>
  </si>
  <si>
    <t xml:space="preserve">      人大监督</t>
  </si>
  <si>
    <t xml:space="preserve">      代表工作</t>
  </si>
  <si>
    <t xml:space="preserve">      事业运行</t>
  </si>
  <si>
    <t xml:space="preserve">      政协会议</t>
  </si>
  <si>
    <t xml:space="preserve">      委员视察</t>
  </si>
  <si>
    <t xml:space="preserve">      参政议政</t>
  </si>
  <si>
    <t xml:space="preserve">      信访事务</t>
  </si>
  <si>
    <t xml:space="preserve">      其他政府办公厅（室）及相关机构事务支出</t>
  </si>
  <si>
    <t xml:space="preserve">      战略规划与实施</t>
  </si>
  <si>
    <t xml:space="preserve">      日常经济运行调节</t>
  </si>
  <si>
    <t xml:space="preserve">      经济体制改革研究</t>
  </si>
  <si>
    <t xml:space="preserve">      物价管理</t>
  </si>
  <si>
    <t xml:space="preserve">      统计管理</t>
  </si>
  <si>
    <t xml:space="preserve">      专项普查活动</t>
  </si>
  <si>
    <t xml:space="preserve">      统计抽样调查</t>
  </si>
  <si>
    <t xml:space="preserve">      其他统计信息事务支出</t>
  </si>
  <si>
    <t xml:space="preserve">      预算改革业务</t>
  </si>
  <si>
    <t xml:space="preserve">      财政国库业务</t>
  </si>
  <si>
    <t xml:space="preserve">      信息化建设</t>
  </si>
  <si>
    <t xml:space="preserve">      其他财政事务支出</t>
  </si>
  <si>
    <t xml:space="preserve">      审计业务</t>
  </si>
  <si>
    <t xml:space="preserve">      军队转业干部安置</t>
  </si>
  <si>
    <t xml:space="preserve">      引进人才费用</t>
  </si>
  <si>
    <t xml:space="preserve">      公务员招考</t>
  </si>
  <si>
    <t xml:space="preserve">      其他人事事务支出</t>
  </si>
  <si>
    <t xml:space="preserve">      其他纪检监察事务支出</t>
  </si>
  <si>
    <t xml:space="preserve">      国内贸易管理</t>
  </si>
  <si>
    <t xml:space="preserve">      招商引资</t>
  </si>
  <si>
    <t xml:space="preserve">      其他商贸事务支出</t>
  </si>
  <si>
    <t xml:space="preserve">      消费者权益保护</t>
  </si>
  <si>
    <t xml:space="preserve">      质量技术监督行政执法及业务管理</t>
  </si>
  <si>
    <t xml:space="preserve">      其他质量技术监督与检验检疫事务支出</t>
  </si>
  <si>
    <t xml:space="preserve">      民族工作专项</t>
  </si>
  <si>
    <t xml:space="preserve">      宗教工作专项</t>
  </si>
  <si>
    <t xml:space="preserve">      其他港澳台侨事务支出</t>
  </si>
  <si>
    <t xml:space="preserve">      档案馆</t>
  </si>
  <si>
    <t xml:space="preserve">      其他民主党派及工商联事务支出</t>
  </si>
  <si>
    <t xml:space="preserve">      其他群众团体事务支出</t>
  </si>
  <si>
    <t xml:space="preserve">      其他宣传事务支出</t>
  </si>
  <si>
    <t xml:space="preserve">      其他统战事务支出</t>
  </si>
  <si>
    <t xml:space="preserve">      其他共产党事务支出</t>
  </si>
  <si>
    <t xml:space="preserve">      其他一般公共服务支出</t>
  </si>
  <si>
    <t xml:space="preserve">      人民防空</t>
  </si>
  <si>
    <t xml:space="preserve">      消防</t>
  </si>
  <si>
    <t xml:space="preserve">      治安管理</t>
  </si>
  <si>
    <t xml:space="preserve">      国内安全保卫</t>
  </si>
  <si>
    <t xml:space="preserve">      刑事侦查</t>
  </si>
  <si>
    <t xml:space="preserve">      经济犯罪侦查</t>
  </si>
  <si>
    <t xml:space="preserve">      出入境管理</t>
  </si>
  <si>
    <t xml:space="preserve">      禁毒管理</t>
  </si>
  <si>
    <t xml:space="preserve">      道路交通管理</t>
  </si>
  <si>
    <t xml:space="preserve">      反恐怖</t>
  </si>
  <si>
    <t xml:space="preserve">      居民身份证管理</t>
  </si>
  <si>
    <t xml:space="preserve">      拘押收教场所管理</t>
  </si>
  <si>
    <t xml:space="preserve">      其他公安支出</t>
  </si>
  <si>
    <t xml:space="preserve">      安全业务</t>
  </si>
  <si>
    <t xml:space="preserve">      查办和预防职务犯罪</t>
  </si>
  <si>
    <t xml:space="preserve">      公诉和审判监督</t>
  </si>
  <si>
    <t xml:space="preserve">      执行监督</t>
  </si>
  <si>
    <t xml:space="preserve">      其他检察支出</t>
  </si>
  <si>
    <t xml:space="preserve">      案件审判</t>
  </si>
  <si>
    <t xml:space="preserve">      案件执行</t>
  </si>
  <si>
    <t xml:space="preserve">      “两庭”建设</t>
  </si>
  <si>
    <t xml:space="preserve">      其他法院支出</t>
  </si>
  <si>
    <t xml:space="preserve">      基层司法业务</t>
  </si>
  <si>
    <t xml:space="preserve">      普法宣传</t>
  </si>
  <si>
    <t xml:space="preserve">      律师公证管理</t>
  </si>
  <si>
    <t xml:space="preserve">      法律援助</t>
  </si>
  <si>
    <t xml:space="preserve">      其他司法支出</t>
  </si>
  <si>
    <t xml:space="preserve">      其他教育管理事务支出</t>
  </si>
  <si>
    <t xml:space="preserve">      学前教育</t>
  </si>
  <si>
    <t xml:space="preserve">      小学教育</t>
  </si>
  <si>
    <t xml:space="preserve">      初中教育</t>
  </si>
  <si>
    <t xml:space="preserve">      高中教育</t>
  </si>
  <si>
    <t xml:space="preserve">      其他普通教育支出</t>
  </si>
  <si>
    <t xml:space="preserve">      中专教育</t>
  </si>
  <si>
    <t xml:space="preserve">      职业高中教育</t>
  </si>
  <si>
    <t xml:space="preserve">      其他职业教育支出</t>
  </si>
  <si>
    <t xml:space="preserve">      成人广播电视教育</t>
  </si>
  <si>
    <t xml:space="preserve">      其他成人教育支出</t>
  </si>
  <si>
    <t xml:space="preserve">      教师进修</t>
  </si>
  <si>
    <t xml:space="preserve">      干部教育</t>
  </si>
  <si>
    <t xml:space="preserve">      其他教育费附加安排的支出</t>
  </si>
  <si>
    <t xml:space="preserve">      其他科学技术管理事务支出</t>
  </si>
  <si>
    <t xml:space="preserve">      机构运行</t>
  </si>
  <si>
    <t xml:space="preserve">      自然科学基金</t>
  </si>
  <si>
    <t xml:space="preserve">      技术创新服务体系</t>
  </si>
  <si>
    <t xml:space="preserve">      其他科技条件与服务支出</t>
  </si>
  <si>
    <t xml:space="preserve">      科普活动</t>
  </si>
  <si>
    <t xml:space="preserve">      其他科技交流与合作支出</t>
  </si>
  <si>
    <t xml:space="preserve">      其他科学技术支出</t>
  </si>
  <si>
    <t xml:space="preserve">      图书馆</t>
  </si>
  <si>
    <t xml:space="preserve">      艺术表演团体</t>
  </si>
  <si>
    <t xml:space="preserve">      文化活动</t>
  </si>
  <si>
    <t xml:space="preserve">      群众文化</t>
  </si>
  <si>
    <t xml:space="preserve">      文化创作与保护</t>
  </si>
  <si>
    <t xml:space="preserve">      文化市场管理</t>
  </si>
  <si>
    <t xml:space="preserve">      其他文化支出</t>
  </si>
  <si>
    <t xml:space="preserve">      文物保护</t>
  </si>
  <si>
    <t xml:space="preserve">      其他文物支出</t>
  </si>
  <si>
    <t xml:space="preserve">      体育竞赛</t>
  </si>
  <si>
    <t xml:space="preserve">      体育场馆</t>
  </si>
  <si>
    <t xml:space="preserve">      群众体育</t>
  </si>
  <si>
    <t xml:space="preserve">      其他体育支出</t>
  </si>
  <si>
    <t xml:space="preserve">      其他广播影视支出</t>
  </si>
  <si>
    <t xml:space="preserve">      出版市场管理</t>
  </si>
  <si>
    <t xml:space="preserve">      其他新闻出版支出</t>
  </si>
  <si>
    <t xml:space="preserve">      其他文化体育与传媒支出</t>
  </si>
  <si>
    <t xml:space="preserve">      劳动保障监察</t>
  </si>
  <si>
    <t xml:space="preserve">      就业管理事务</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</si>
  <si>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</si>
  <si>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</si>
  <si>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</si>
  <si>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</si>
  <si>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拥军优属</t>
  </si>
  <si>
    <t xml:space="preserve">      老龄事务</t>
  </si>
  <si>
    <t xml:space="preserve">      民间组织管理</t>
  </si>
  <si>
    <t xml:space="preserve">      行政区划和地名管理</t>
  </si>
  <si>
    <t xml:space="preserve">      基层政权和社区建设</t>
  </si>
  <si>
    <t xml:space="preserve">      其他民政管理事务支出</t>
  </si>
  <si>
    <t xml:space="preserve">      财政对基本养老保险基金的补助</t>
  </si>
  <si>
    <t xml:space="preserve">      财政对基本医疗保险基金的补助</t>
  </si>
  <si>
    <t xml:space="preserve">      归口管理的行政单位离退休</t>
  </si>
  <si>
    <t xml:space="preserve">      事业单位离退休</t>
  </si>
  <si>
    <t xml:space="preserve">      离退休人员管理机构</t>
  </si>
  <si>
    <t xml:space="preserve">      未归口管理的行政单位离退休</t>
  </si>
  <si>
    <t xml:space="preserve">      其他行政事业单位离退休支出</t>
  </si>
  <si>
    <t xml:space="preserve">      职业培训补贴</t>
  </si>
  <si>
    <t xml:space="preserve">      其他就业补助支出</t>
  </si>
  <si>
    <t xml:space="preserve">      死亡抚恤</t>
  </si>
  <si>
    <t xml:space="preserve">      伤残抚恤</t>
  </si>
  <si>
    <t xml:space="preserve">      义务兵优待</t>
  </si>
  <si>
    <t xml:space="preserve">      其他优抚支出</t>
  </si>
  <si>
    <t xml:space="preserve">      退役士兵安置</t>
  </si>
  <si>
    <t xml:space="preserve">      退役士兵教育培训</t>
  </si>
  <si>
    <t xml:space="preserve">      其他退役安置支出</t>
  </si>
  <si>
    <t xml:space="preserve">      儿童福利</t>
  </si>
  <si>
    <t xml:space="preserve">      老年福利</t>
  </si>
  <si>
    <t xml:space="preserve">      殡葬</t>
  </si>
  <si>
    <t xml:space="preserve">      社会福利事业单位</t>
  </si>
  <si>
    <t xml:space="preserve">      其他社会福利支出</t>
  </si>
  <si>
    <t xml:space="preserve">      残疾人康复</t>
  </si>
  <si>
    <t xml:space="preserve">      残疾人体育</t>
  </si>
  <si>
    <t xml:space="preserve">      其他残疾人事业支出</t>
  </si>
  <si>
    <t xml:space="preserve">      城市居民最低生活保障金支出</t>
  </si>
  <si>
    <t xml:space="preserve">      流浪乞讨人员救助</t>
  </si>
  <si>
    <t xml:space="preserve">      其他城市生活救助支出</t>
  </si>
  <si>
    <t xml:space="preserve">      地方自然灾害生活补助</t>
  </si>
  <si>
    <t xml:space="preserve">      其他医疗卫生管理事务支出</t>
  </si>
  <si>
    <t xml:space="preserve">      综合医院</t>
  </si>
  <si>
    <t xml:space="preserve">      中医（民族）医院</t>
  </si>
  <si>
    <t xml:space="preserve">      其他专科医院</t>
  </si>
  <si>
    <t xml:space="preserve">      处理医疗欠费</t>
  </si>
  <si>
    <t xml:space="preserve">      其他公立医院支出</t>
  </si>
  <si>
    <t xml:space="preserve">      城市社区卫生机构</t>
  </si>
  <si>
    <t xml:space="preserve">      疾病预防控制机构</t>
  </si>
  <si>
    <t xml:space="preserve">      卫生监督机构</t>
  </si>
  <si>
    <t xml:space="preserve">      妇幼保健机构</t>
  </si>
  <si>
    <t xml:space="preserve">      采供血机构</t>
  </si>
  <si>
    <t xml:space="preserve">      其他专业公共卫生机构</t>
  </si>
  <si>
    <t xml:space="preserve">      重大公共卫生专项</t>
  </si>
  <si>
    <t xml:space="preserve">      突发公共卫生事件应急处理</t>
  </si>
  <si>
    <t xml:space="preserve">      其他公共卫生支出</t>
  </si>
  <si>
    <t xml:space="preserve">      旅游业管理与服务支出</t>
  </si>
  <si>
    <t>龙岗区2014年“三公”经费支出决算表</t>
  </si>
  <si>
    <t>一、因公出国(境)经费</t>
  </si>
  <si>
    <t>二、公车购置及运行维护经费</t>
  </si>
  <si>
    <t>附件5：</t>
  </si>
  <si>
    <t>三、公务接待经费</t>
  </si>
  <si>
    <t>“三公”经费支出总计</t>
  </si>
  <si>
    <t>（一）人大事务</t>
  </si>
  <si>
    <t>（二）政协事务</t>
  </si>
  <si>
    <t>（三）政府办公厅(室)及相关机构事务</t>
  </si>
  <si>
    <t>（四）发展与改革事务</t>
  </si>
  <si>
    <t>（五）统计信息事务</t>
  </si>
  <si>
    <t>（六）财政事务</t>
  </si>
  <si>
    <t>（七）审计事务</t>
  </si>
  <si>
    <t>（八）人力资源事务</t>
  </si>
  <si>
    <t>（九）纪检监察事务</t>
  </si>
  <si>
    <t>（十）商贸事务</t>
  </si>
  <si>
    <t>（十一）工商行政管理事务</t>
  </si>
  <si>
    <t>（十二）质量技术监督与检验检疫事务</t>
  </si>
  <si>
    <t>（十三）民族事务</t>
  </si>
  <si>
    <t>（十四）宗教事务</t>
  </si>
  <si>
    <t>（十五）港澳台侨事务</t>
  </si>
  <si>
    <t>（十六）档案事务</t>
  </si>
  <si>
    <t>（十七）民主党派及工商联事务</t>
  </si>
  <si>
    <t>（十八）群众团体事务</t>
  </si>
  <si>
    <t>（十九）组织事务</t>
  </si>
  <si>
    <t>（二十）宣传事务</t>
  </si>
  <si>
    <t>（二十一）统战事务</t>
  </si>
  <si>
    <t>（二十二）其他共产党事务支出</t>
  </si>
  <si>
    <t>（二十三）其他一般公共服务支出</t>
  </si>
  <si>
    <t>（一）国防动员</t>
  </si>
  <si>
    <t>（二）其他国防支出</t>
  </si>
  <si>
    <t xml:space="preserve">      其他国防支出</t>
  </si>
  <si>
    <t>（一）武装警察</t>
  </si>
  <si>
    <t>（二）公安</t>
  </si>
  <si>
    <t>（三）国家安全</t>
  </si>
  <si>
    <t>（四） 检察</t>
  </si>
  <si>
    <t>（五）法院</t>
  </si>
  <si>
    <t>（六）司法</t>
  </si>
  <si>
    <t>（七）其他公共安全支出</t>
  </si>
  <si>
    <t>（一）教育管理事务</t>
  </si>
  <si>
    <t>（二）普通教育</t>
  </si>
  <si>
    <t>（三）职业教育</t>
  </si>
  <si>
    <t>（四）成人教育</t>
  </si>
  <si>
    <t>（五）进修及培训</t>
  </si>
  <si>
    <t>（六）教育费附加安排的支出</t>
  </si>
  <si>
    <t>（七）其他教育支出</t>
  </si>
  <si>
    <t>（一）科学技术管理事务</t>
  </si>
  <si>
    <t>（二）基础研究</t>
  </si>
  <si>
    <t>（三）科技条件与服务</t>
  </si>
  <si>
    <t>（四）科学技术普及</t>
  </si>
  <si>
    <t>（五）科技交流与合作</t>
  </si>
  <si>
    <t>（六）其他科学技术支出</t>
  </si>
  <si>
    <t>（一）文化</t>
  </si>
  <si>
    <t>（二）文物</t>
  </si>
  <si>
    <t>（三）体育</t>
  </si>
  <si>
    <t>（四）广播影视</t>
  </si>
  <si>
    <t>（五）新闻出版</t>
  </si>
  <si>
    <t>（六）其他文化体育与传媒支出</t>
  </si>
  <si>
    <t>（一）人力资源和社会保障管理事务</t>
  </si>
  <si>
    <t>（二）民政管理事务</t>
  </si>
  <si>
    <t>（三）财政对社会保险基金的补助</t>
  </si>
  <si>
    <t>（四）行政事业单位离退休</t>
  </si>
  <si>
    <t>（五）就业补助</t>
  </si>
  <si>
    <t>（六）抚恤</t>
  </si>
  <si>
    <t>（七）退役安置</t>
  </si>
  <si>
    <t>（八）社会福利</t>
  </si>
  <si>
    <t>（九）残疾人事业</t>
  </si>
  <si>
    <t>（十）城市居民最低生活保障</t>
  </si>
  <si>
    <t>（十一）其他城市生活救助</t>
  </si>
  <si>
    <t>（十二）自然灾害生活救助</t>
  </si>
  <si>
    <t>（十三）其他社会保障和就业支出</t>
  </si>
  <si>
    <t>（一）医疗卫生管理事务</t>
  </si>
  <si>
    <t>（二）公立医院</t>
  </si>
  <si>
    <t>（三）基层医疗卫生机构</t>
  </si>
  <si>
    <t>（四）公共卫生</t>
  </si>
  <si>
    <t xml:space="preserve">      其他食品和药品监督管理事务支出</t>
  </si>
  <si>
    <t>（一）环境保护管理事务</t>
  </si>
  <si>
    <t>（二）环境监测与监察</t>
  </si>
  <si>
    <t>（三）污染防治</t>
  </si>
  <si>
    <t>（四）污染减排</t>
  </si>
  <si>
    <t>（五）其他节能环保支出</t>
  </si>
  <si>
    <t>（一）城乡社区管理事务</t>
  </si>
  <si>
    <t>（二）城乡社区公共设施</t>
  </si>
  <si>
    <t>（三）城乡社区环境卫生</t>
  </si>
  <si>
    <t>（四） 建设市场管理与监督</t>
  </si>
  <si>
    <t>（五）其他城乡社区支出</t>
  </si>
  <si>
    <t>（一）农业</t>
  </si>
  <si>
    <t>（二）林业</t>
  </si>
  <si>
    <t>（三）水利</t>
  </si>
  <si>
    <t>（四）扶贫</t>
  </si>
  <si>
    <t>（五）农业综合开发</t>
  </si>
  <si>
    <t>（六）其他农林水事务支出</t>
  </si>
  <si>
    <t>（一）公路水路运输</t>
  </si>
  <si>
    <t>（二）铁路运输</t>
  </si>
  <si>
    <t>（三）其他交通运输支出</t>
  </si>
  <si>
    <t>（）一安全生产监管</t>
  </si>
  <si>
    <t>（二）国有资产监管</t>
  </si>
  <si>
    <t>（三）其他资源勘探电力信息等事务支出</t>
  </si>
  <si>
    <t>（一）商业流通事务</t>
  </si>
  <si>
    <t>（二）涉外发展服务支出</t>
  </si>
  <si>
    <t>（一）其他支出</t>
  </si>
  <si>
    <t xml:space="preserve">      其他支出</t>
  </si>
  <si>
    <t>（一）国土资源事务</t>
  </si>
  <si>
    <t>（一）保障性安居工程支出</t>
  </si>
  <si>
    <t>（二）住房改革支出</t>
  </si>
  <si>
    <t>（三）城乡社区住宅</t>
  </si>
  <si>
    <t>（一）粮油事务</t>
  </si>
  <si>
    <t>（二）粮油储备</t>
  </si>
  <si>
    <t xml:space="preserve">      行政运行</t>
  </si>
  <si>
    <t xml:space="preserve">      一般行政管理事务</t>
  </si>
  <si>
    <t xml:space="preserve">      计划生育家庭奖励</t>
  </si>
  <si>
    <t xml:space="preserve">      人口和计划生育信息系统建设</t>
  </si>
  <si>
    <t xml:space="preserve">      计划生育、生殖健康促进工程</t>
  </si>
  <si>
    <t xml:space="preserve">      计划生育免费基本技术服务</t>
  </si>
  <si>
    <t xml:space="preserve">      人口出生性别比综合治理</t>
  </si>
  <si>
    <t xml:space="preserve">      计划生育避孕药具经费</t>
  </si>
  <si>
    <t xml:space="preserve">      人口和计划生育宣传教育经费</t>
  </si>
  <si>
    <t xml:space="preserve">      流动人口计划生育管理和服务</t>
  </si>
  <si>
    <t xml:space="preserve">      人口和计划生育目标责任制考核</t>
  </si>
  <si>
    <t xml:space="preserve">      其他人口与计划生育事务支出</t>
  </si>
  <si>
    <t xml:space="preserve">      行政运行</t>
  </si>
  <si>
    <t xml:space="preserve">      药品事务</t>
  </si>
  <si>
    <t xml:space="preserve">      食品安全事务</t>
  </si>
  <si>
    <t xml:space="preserve">      其他医疗卫生支出</t>
  </si>
  <si>
    <t xml:space="preserve">      一般行政管理事务</t>
  </si>
  <si>
    <t xml:space="preserve">      环境保护宣传</t>
  </si>
  <si>
    <t xml:space="preserve">      其他环境保护管理事务支出</t>
  </si>
  <si>
    <t xml:space="preserve">      其他环境监测与监察支出</t>
  </si>
  <si>
    <t xml:space="preserve">      固体废弃物与化学品</t>
  </si>
  <si>
    <t xml:space="preserve">      排污费安排的支出</t>
  </si>
  <si>
    <t xml:space="preserve">      其他污染减排支出</t>
  </si>
  <si>
    <t xml:space="preserve">      其他节能环保支出</t>
  </si>
  <si>
    <t xml:space="preserve">      城管执法</t>
  </si>
  <si>
    <t xml:space="preserve">      工程建设标准规范编制与监管</t>
  </si>
  <si>
    <t xml:space="preserve">      工程建设管理</t>
  </si>
  <si>
    <t xml:space="preserve">      其他城乡社区管理事务支出</t>
  </si>
  <si>
    <t xml:space="preserve">      小城镇基础设施建设</t>
  </si>
  <si>
    <t xml:space="preserve">      其他城乡社区公共设施支出</t>
  </si>
  <si>
    <r>
      <t xml:space="preserve">      </t>
    </r>
    <r>
      <rPr>
        <sz val="12"/>
        <rFont val="华文仿宋"/>
        <family val="0"/>
      </rPr>
      <t>城乡社区环境卫生</t>
    </r>
  </si>
  <si>
    <t xml:space="preserve">      建设市场管理与监督</t>
  </si>
  <si>
    <t xml:space="preserve">      其他城乡社区支出</t>
  </si>
  <si>
    <t xml:space="preserve">      事业运行</t>
  </si>
  <si>
    <t xml:space="preserve">      病虫害控制</t>
  </si>
  <si>
    <t xml:space="preserve">      执法监管</t>
  </si>
  <si>
    <t xml:space="preserve">      其他农业支出</t>
  </si>
  <si>
    <t xml:space="preserve">      森林生态效益补偿</t>
  </si>
  <si>
    <t xml:space="preserve">      动植物保护</t>
  </si>
  <si>
    <t xml:space="preserve">      林业执法与监督</t>
  </si>
  <si>
    <t xml:space="preserve">      林业检疫检测</t>
  </si>
  <si>
    <t xml:space="preserve">      林业防灾减灾</t>
  </si>
  <si>
    <t xml:space="preserve">      其他林业支出</t>
  </si>
  <si>
    <t xml:space="preserve">      水利行业业务管理</t>
  </si>
  <si>
    <t xml:space="preserve">      水利工程运行与维护</t>
  </si>
  <si>
    <t xml:space="preserve">      水土保持</t>
  </si>
  <si>
    <t xml:space="preserve">      水资源节约管理与保护</t>
  </si>
  <si>
    <t xml:space="preserve">      防汛</t>
  </si>
  <si>
    <t xml:space="preserve">      其他水利支出</t>
  </si>
  <si>
    <t xml:space="preserve">      生产发展</t>
  </si>
  <si>
    <t xml:space="preserve">      其他扶贫支出</t>
  </si>
  <si>
    <t xml:space="preserve">      社会发展</t>
  </si>
  <si>
    <t xml:space="preserve">      其他农业综合开发支出</t>
  </si>
  <si>
    <t xml:space="preserve">      其他农林水事务支出</t>
  </si>
  <si>
    <t xml:space="preserve">      水利工程建设</t>
  </si>
  <si>
    <t xml:space="preserve">      公路改建</t>
  </si>
  <si>
    <t xml:space="preserve">      其他公路水路运输支出</t>
  </si>
  <si>
    <t xml:space="preserve">      铁路路网建设</t>
  </si>
  <si>
    <t xml:space="preserve">      公共交通运营补助</t>
  </si>
  <si>
    <t xml:space="preserve">      其他交通运输支出</t>
  </si>
  <si>
    <t xml:space="preserve">      安全监管监察专项</t>
  </si>
  <si>
    <t xml:space="preserve">      其他安全生产监管支出</t>
  </si>
  <si>
    <t xml:space="preserve">      其他资源勘探电力信息等事务支出</t>
  </si>
  <si>
    <t xml:space="preserve">      其他国有资产监管支出</t>
  </si>
  <si>
    <t xml:space="preserve">      旅游行业业务管理</t>
  </si>
  <si>
    <t xml:space="preserve">      其他涉外发展服务支出</t>
  </si>
  <si>
    <t xml:space="preserve">      其他国土资源事务支出</t>
  </si>
  <si>
    <t xml:space="preserve">      廉租住房</t>
  </si>
  <si>
    <t xml:space="preserve">      棚户区改造</t>
  </si>
  <si>
    <t xml:space="preserve">      公共租赁住房</t>
  </si>
  <si>
    <t xml:space="preserve">      其他保障性安居工程支出</t>
  </si>
  <si>
    <t xml:space="preserve">      住房公积金</t>
  </si>
  <si>
    <t xml:space="preserve">      提租补贴</t>
  </si>
  <si>
    <t xml:space="preserve">      购房补贴</t>
  </si>
  <si>
    <t xml:space="preserve">      其他城乡社区住宅支出</t>
  </si>
  <si>
    <t xml:space="preserve">      粮食风险基金</t>
  </si>
  <si>
    <t xml:space="preserve">      储备粮油补贴支出</t>
  </si>
  <si>
    <t xml:space="preserve">      农产品质量安全</t>
  </si>
  <si>
    <t xml:space="preserve">      民兵</t>
  </si>
  <si>
    <t>（五）医疗保障</t>
  </si>
  <si>
    <t xml:space="preserve">      优抚对象医疗补助</t>
  </si>
  <si>
    <t xml:space="preserve">      其他医疗保障支出</t>
  </si>
  <si>
    <t>（六）人口与计划生育事务</t>
  </si>
  <si>
    <t>（七）食品和药品监督管理事务</t>
  </si>
  <si>
    <t>（八） 其他医疗卫生支出</t>
  </si>
  <si>
    <t xml:space="preserve">      森林培育</t>
  </si>
  <si>
    <t>龙岗区2014年一般公共预算支出中的基本支出决算表</t>
  </si>
  <si>
    <t>附件6：</t>
  </si>
  <si>
    <t xml:space="preserve">                                       单位：万元</t>
  </si>
  <si>
    <t>合 计</t>
  </si>
  <si>
    <t>工资福利支出</t>
  </si>
  <si>
    <t>商品和服务支出</t>
  </si>
  <si>
    <t>对个人和家庭的补助支出</t>
  </si>
  <si>
    <t>对企事业单位的补贴支出</t>
  </si>
  <si>
    <t>赠与</t>
  </si>
  <si>
    <t>其他资本性支出</t>
  </si>
  <si>
    <t>2014年一般公共预算支出中的基本支出决算数</t>
  </si>
  <si>
    <t>附表7：</t>
  </si>
  <si>
    <t>2014年龙岗区上级转移支付执行情况表</t>
  </si>
  <si>
    <t>单位：万元</t>
  </si>
  <si>
    <t>序 号</t>
  </si>
  <si>
    <t>资金用途</t>
  </si>
  <si>
    <t>金 额</t>
  </si>
  <si>
    <t>执行情况</t>
  </si>
  <si>
    <t>拨付情况</t>
  </si>
  <si>
    <t>增值税和消费税返还收入</t>
  </si>
  <si>
    <t>财政统筹</t>
  </si>
  <si>
    <t>所得税基数返还收入</t>
  </si>
  <si>
    <t>中央定额结算补助</t>
  </si>
  <si>
    <t>东深供水收入地方分成补助</t>
  </si>
  <si>
    <t>追加部门预算</t>
  </si>
  <si>
    <t>教育费附加转移支付</t>
  </si>
  <si>
    <t>体制定额结算补助</t>
  </si>
  <si>
    <t>地方债转贷收入</t>
  </si>
  <si>
    <t>基层政法经费转移支付</t>
  </si>
  <si>
    <t>新区分设对宝安和龙岗划转管养费用</t>
  </si>
  <si>
    <t>大运中心移交龙岗区划转管养费用</t>
  </si>
  <si>
    <t>消防体制改革划转各区经费</t>
  </si>
  <si>
    <t>基层经费补助</t>
  </si>
  <si>
    <t>公益性场所无线局域网免费接入补贴资金</t>
  </si>
  <si>
    <t>城市绿化补贴</t>
  </si>
  <si>
    <t>2014年体制中期评估经费划转</t>
  </si>
  <si>
    <t>2013和2014年体制中期评估经费补助</t>
  </si>
  <si>
    <t>2011-2013年大企业跨区迁移结算补助</t>
  </si>
  <si>
    <t>市容环境综合考核奖励经费</t>
  </si>
  <si>
    <t>结转下年安排支出</t>
  </si>
  <si>
    <t>上级各项教育补助资金</t>
  </si>
  <si>
    <r>
      <t>2</t>
    </r>
    <r>
      <rPr>
        <sz val="11"/>
        <rFont val="华文仿宋"/>
        <family val="0"/>
      </rPr>
      <t>013年接收军转干部2014年人员经费</t>
    </r>
  </si>
  <si>
    <t>已拨</t>
  </si>
  <si>
    <r>
      <t>中央2</t>
    </r>
    <r>
      <rPr>
        <sz val="11"/>
        <rFont val="华文仿宋"/>
        <family val="0"/>
      </rPr>
      <t>013年公安专项转移支付资金</t>
    </r>
  </si>
  <si>
    <r>
      <t>2</t>
    </r>
    <r>
      <rPr>
        <sz val="11"/>
        <rFont val="华文仿宋"/>
        <family val="0"/>
      </rPr>
      <t>012年中央补助和省级配套艾滋病防治专项经费</t>
    </r>
  </si>
  <si>
    <r>
      <t>2</t>
    </r>
    <r>
      <rPr>
        <sz val="11"/>
        <rFont val="华文仿宋"/>
        <family val="0"/>
      </rPr>
      <t>012年度全省外经贸和口岸工作先进单位奖励金</t>
    </r>
  </si>
  <si>
    <r>
      <t>2</t>
    </r>
    <r>
      <rPr>
        <sz val="11"/>
        <rFont val="华文仿宋"/>
        <family val="0"/>
      </rPr>
      <t>013年非物质文化遗产保护专项经费</t>
    </r>
  </si>
  <si>
    <t>提前下达2013年中央和省财政孤儿基本生活保障资金预算</t>
  </si>
  <si>
    <t>提前下达中央和省财政2014年孤儿基本生活保障资金预算</t>
  </si>
  <si>
    <r>
      <t>2</t>
    </r>
    <r>
      <rPr>
        <sz val="11"/>
        <rFont val="华文仿宋"/>
        <family val="0"/>
      </rPr>
      <t>013年广东省自然科学基金</t>
    </r>
  </si>
  <si>
    <r>
      <t>2</t>
    </r>
    <r>
      <rPr>
        <sz val="11"/>
        <rFont val="华文仿宋"/>
        <family val="0"/>
      </rPr>
      <t>013年度扶持贫困归侨专项经费</t>
    </r>
  </si>
  <si>
    <t>城市志愿服务U站考核奖励经费</t>
  </si>
  <si>
    <r>
      <t>2</t>
    </r>
    <r>
      <rPr>
        <sz val="11"/>
        <rFont val="华文仿宋"/>
        <family val="0"/>
      </rPr>
      <t>013年中央财政职业教育“以奖代补”专项资金预算（中等职业教育）</t>
    </r>
  </si>
  <si>
    <r>
      <t>2</t>
    </r>
    <r>
      <rPr>
        <sz val="11"/>
        <rFont val="华文仿宋"/>
        <family val="0"/>
      </rPr>
      <t>014年党代表履职活动经费</t>
    </r>
  </si>
  <si>
    <r>
      <t>2</t>
    </r>
    <r>
      <rPr>
        <sz val="11"/>
        <rFont val="华文仿宋"/>
        <family val="0"/>
      </rPr>
      <t>013年第二批中央补助公共租赁住房专项资金</t>
    </r>
  </si>
  <si>
    <r>
      <t>2</t>
    </r>
    <r>
      <rPr>
        <sz val="11"/>
        <rFont val="华文仿宋"/>
        <family val="0"/>
      </rPr>
      <t>012、2013年第二批中央补助城市棚户区改造专项资金</t>
    </r>
  </si>
  <si>
    <r>
      <t>2</t>
    </r>
    <r>
      <rPr>
        <sz val="11"/>
        <rFont val="华文仿宋"/>
        <family val="0"/>
      </rPr>
      <t>013年临床重点专科等专项经费</t>
    </r>
  </si>
  <si>
    <r>
      <t>2</t>
    </r>
    <r>
      <rPr>
        <sz val="11"/>
        <rFont val="华文仿宋"/>
        <family val="0"/>
      </rPr>
      <t>011-2013年我市文物保护专项经费剩余资金</t>
    </r>
  </si>
  <si>
    <r>
      <t>2</t>
    </r>
    <r>
      <rPr>
        <sz val="11"/>
        <rFont val="华文仿宋"/>
        <family val="0"/>
      </rPr>
      <t>012年中央补助重大公共卫生服务项目经费</t>
    </r>
  </si>
  <si>
    <t>2012年度深圳市产业转型升级专项资金区重大专项资助</t>
  </si>
  <si>
    <t>2013年学前教育综合奖补类项目中央奖补资金预算</t>
  </si>
  <si>
    <t>2013学前教育幼儿资助中央奖补资金预算</t>
  </si>
  <si>
    <t>2012-2013年“幼儿园教师达标工程”和“中小学教师素质提升工程”资金（第二批）</t>
  </si>
  <si>
    <t>2012年度各区产业转型升级考核奖励资金</t>
  </si>
  <si>
    <t>区财政部门2014年度中央缉私罚没收入转移支付资金</t>
  </si>
  <si>
    <t>提前下达2014年就业专项资金预算指标（2013年度从业人员技能培训补贴）</t>
  </si>
  <si>
    <t>2014年基层科普行动计划专项资金</t>
  </si>
  <si>
    <t>2014年度各区备战经费</t>
  </si>
  <si>
    <t>2013年中央补助及省财政配套重大公共卫生服务项目经费</t>
  </si>
  <si>
    <t>2013、2014年各区军休人员安置经费</t>
  </si>
  <si>
    <t>2014年中央财政城镇保障性安居工程专项资金</t>
  </si>
  <si>
    <t>龙岗区2014年粮食储备费用补贴</t>
  </si>
  <si>
    <r>
      <t>2</t>
    </r>
    <r>
      <rPr>
        <sz val="11"/>
        <rFont val="华文仿宋"/>
        <family val="0"/>
      </rPr>
      <t>014年生猪屠宰场驻场检疫经费补贴</t>
    </r>
  </si>
  <si>
    <t>未拨</t>
  </si>
  <si>
    <t>2014年中央补助计划生育项目资金</t>
  </si>
  <si>
    <t>第三批城乡低保补助资金</t>
  </si>
  <si>
    <t>“国家中等职业教育改革发展示范校建设计划”第三批立项建设学校2013年中央补助资金</t>
  </si>
  <si>
    <t>2013年、2014年残疾人事业中央补助资金</t>
  </si>
  <si>
    <t>2014年产业转型升级专项资金第一批项目之区重点项目资助</t>
  </si>
  <si>
    <t>2014年度第一批全国可移动文物普查工作经费</t>
  </si>
  <si>
    <t>中央财政流浪乞讨人员救助补助资金</t>
  </si>
  <si>
    <t>中央就业补助资金转移支付</t>
  </si>
  <si>
    <t>2013、2014年度中央财政补助残疾人康复救助金</t>
  </si>
  <si>
    <t>2013年度宜居城市建设鼓励资金（环保科研课题和奖励经费）</t>
  </si>
  <si>
    <t>预拨区2014年会计从业资格考试管理费</t>
  </si>
  <si>
    <t>市备战第十四届省运会训练队伍伙食费</t>
  </si>
  <si>
    <t>中央补助乙肝母婴阻断项目随访管理经费</t>
  </si>
  <si>
    <t>提前下达2014年中央补助地方美术馆公共图书馆文化馆（站）免费开放专项资金</t>
  </si>
  <si>
    <t>2014年抚恤补助资金（第一批、第三批）</t>
  </si>
  <si>
    <r>
      <t>2</t>
    </r>
    <r>
      <rPr>
        <sz val="11"/>
        <rFont val="华文仿宋"/>
        <family val="0"/>
      </rPr>
      <t>014年优抚对象医疗补助资金</t>
    </r>
  </si>
  <si>
    <t>财政统筹</t>
  </si>
  <si>
    <r>
      <t>情况说明：</t>
    </r>
    <r>
      <rPr>
        <sz val="12"/>
        <rFont val="华文仿宋"/>
        <family val="0"/>
      </rPr>
      <t>2014年，龙岗区年初预算安排上级转移支付收入134,700万元；年度执行中共收到上级转移支付收入264,308万元，增收129,608万元。上级转移支付收入264,308万元中：一般性转移支付154,405万元由区财政统筹使用，专项转移支付109,903万元除年初预算已安排支出的部分全部通过追加预算方式拨付部门使用。</t>
    </r>
  </si>
  <si>
    <t>因公出国（境）经费减少原因：我区坚持严控“三公”经费支出，区级单位人员因公出国（境）批次和人数减少，相关经费有所下降。</t>
  </si>
  <si>
    <t>公务接待经费减少原因：我区坚持严控“三公”经费支出，区级单位公务接待批次和人数减少，相关经费有所下降。</t>
  </si>
  <si>
    <t>公车购置及运行维护经费减少原因：我区坚持严控“三公”经费支出，并在年中实施了公务用车改革，公务用车保有量减少，相关经费有所下降。</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</si>
</sst>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_);[Red]\(0\)"/>
    <numFmt numFmtId="180" formatCode="#,##0_);[Red]\(#,##0\)"/>
    <numFmt numFmtId="181" formatCode="0.0%"/>
    <numFmt numFmtId="182" formatCode="#,##0.00_ "/>
    <numFmt numFmtId="183" formatCode="#,##0.00_);[Red]\(#,##0.00\)"/>
    <numFmt numFmtId="184" formatCode="0.00_ "/>
  </numFmts>
  <fonts count="42">
    <font>
      <sz val="12"/>
      <name val="宋体"/>
      <family val="0"/>
    </font>
    <font>
      <sz val="9"/>
      <name val="宋体"/>
      <family val="0"/>
    </font>
    <font>
      <b/>
      <sz val="14"/>
      <name val="宋体"/>
      <family val="0"/>
    </font>
    <font>
      <b/>
      <sz val="14"/>
      <name val="Times New Roman"/>
      <family val="1"/>
    </font>
    <font>
      <b/>
      <sz val="9"/>
      <name val="宋体"/>
      <family val="0"/>
    </font>
    <font>
      <sz val="12"/>
      <name val="华文仿宋"/>
      <family val="0"/>
    </font>
    <font>
      <b/>
      <sz val="12"/>
      <name val="华文仿宋"/>
      <family val="0"/>
    </font>
    <font>
      <sz val="12"/>
      <name val="Times New Roman"/>
      <family val="1"/>
    </font>
    <font>
      <sz val="14"/>
      <name val="宋体"/>
      <family val="0"/>
    </font>
    <font>
      <sz val="10.5"/>
      <name val="宋体"/>
      <family val="0"/>
    </font>
    <font>
      <sz val="10.5"/>
      <name val="Times New Roman"/>
      <family val="1"/>
    </font>
    <font>
      <b/>
      <sz val="18"/>
      <name val="宋体"/>
      <family val="0"/>
    </font>
    <font>
      <sz val="10"/>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b/>
      <sz val="16"/>
      <name val="宋体"/>
      <family val="0"/>
    </font>
    <font>
      <sz val="16"/>
      <name val="华文仿宋"/>
      <family val="0"/>
    </font>
    <font>
      <sz val="10"/>
      <name val="Arial"/>
      <family val="2"/>
    </font>
    <font>
      <sz val="12"/>
      <name val="仿宋_GB2312"/>
      <family val="3"/>
    </font>
    <font>
      <b/>
      <sz val="12"/>
      <name val="宋体"/>
      <family val="0"/>
    </font>
    <font>
      <b/>
      <sz val="12"/>
      <name val="仿宋_GB2312"/>
      <family val="3"/>
    </font>
    <font>
      <b/>
      <sz val="14"/>
      <name val="仿宋_GB2312"/>
      <family val="3"/>
    </font>
    <font>
      <sz val="14"/>
      <name val="仿宋_GB2312"/>
      <family val="3"/>
    </font>
    <font>
      <sz val="11"/>
      <name val="华文仿宋"/>
      <family val="0"/>
    </font>
    <font>
      <sz val="10"/>
      <name val="仿宋_GB2312"/>
      <family val="3"/>
    </font>
    <font>
      <b/>
      <sz val="11"/>
      <name val="仿宋_GB2312"/>
      <family val="3"/>
    </font>
    <font>
      <b/>
      <sz val="8"/>
      <name val="宋体"/>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14" fillId="0" borderId="1" applyNumberFormat="0" applyFill="0" applyAlignment="0" applyProtection="0"/>
    <xf numFmtId="0" fontId="15"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8" fillId="3"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7" fillId="0" borderId="0">
      <alignment/>
      <protection/>
    </xf>
    <xf numFmtId="0" fontId="7" fillId="0" borderId="0">
      <alignment/>
      <protection/>
    </xf>
    <xf numFmtId="0" fontId="17" fillId="4" borderId="0" applyNumberFormat="0" applyBorder="0" applyAlignment="0" applyProtection="0"/>
    <xf numFmtId="0" fontId="2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6" borderId="5" applyNumberFormat="0" applyAlignment="0" applyProtection="0"/>
    <xf numFmtId="0" fontId="24" fillId="17" borderId="6" applyNumberFormat="0" applyAlignment="0" applyProtection="0"/>
    <xf numFmtId="0" fontId="26"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19" fillId="22" borderId="0" applyNumberFormat="0" applyBorder="0" applyAlignment="0" applyProtection="0"/>
    <xf numFmtId="0" fontId="21" fillId="16" borderId="8" applyNumberFormat="0" applyAlignment="0" applyProtection="0"/>
    <xf numFmtId="0" fontId="20" fillId="7" borderId="5" applyNumberFormat="0" applyAlignment="0" applyProtection="0"/>
    <xf numFmtId="0" fontId="0" fillId="23" borderId="9" applyNumberFormat="0" applyFont="0" applyAlignment="0" applyProtection="0"/>
  </cellStyleXfs>
  <cellXfs count="123">
    <xf numFmtId="0" fontId="0" fillId="0" borderId="0" xfId="0" applyAlignment="1">
      <alignment/>
    </xf>
    <xf numFmtId="0" fontId="5" fillId="0" borderId="10" xfId="0" applyFont="1" applyBorder="1" applyAlignment="1">
      <alignment vertical="center"/>
    </xf>
    <xf numFmtId="3" fontId="5" fillId="0" borderId="10" xfId="0" applyNumberFormat="1" applyFont="1" applyFill="1" applyBorder="1" applyAlignment="1" applyProtection="1">
      <alignment vertical="center"/>
      <protection/>
    </xf>
    <xf numFmtId="0" fontId="5" fillId="0" borderId="10" xfId="0" applyFont="1" applyBorder="1" applyAlignment="1">
      <alignment horizontal="left" vertical="center"/>
    </xf>
    <xf numFmtId="0" fontId="7" fillId="0" borderId="0" xfId="0" applyFont="1" applyAlignment="1">
      <alignment/>
    </xf>
    <xf numFmtId="0" fontId="8" fillId="0" borderId="0" xfId="0" applyFont="1" applyAlignment="1">
      <alignment/>
    </xf>
    <xf numFmtId="0" fontId="9" fillId="0" borderId="0" xfId="0" applyFont="1" applyAlignment="1">
      <alignment horizontal="justify"/>
    </xf>
    <xf numFmtId="0" fontId="10" fillId="0" borderId="0" xfId="0" applyFont="1" applyAlignment="1">
      <alignment horizontal="justify"/>
    </xf>
    <xf numFmtId="177" fontId="7" fillId="0" borderId="0" xfId="0" applyNumberFormat="1"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centerContinuous" vertical="center" wrapText="1"/>
    </xf>
    <xf numFmtId="0" fontId="2" fillId="0" borderId="10" xfId="0" applyFont="1" applyFill="1" applyBorder="1" applyAlignment="1">
      <alignment horizontal="centerContinuous" vertical="center" wrapText="1"/>
    </xf>
    <xf numFmtId="0" fontId="5" fillId="0" borderId="11" xfId="0" applyFont="1" applyBorder="1" applyAlignment="1">
      <alignment horizontal="right"/>
    </xf>
    <xf numFmtId="10" fontId="5" fillId="0" borderId="10" xfId="0" applyNumberFormat="1" applyFont="1" applyBorder="1" applyAlignment="1">
      <alignment vertical="center"/>
    </xf>
    <xf numFmtId="0" fontId="6" fillId="0" borderId="10" xfId="0" applyFont="1" applyBorder="1" applyAlignment="1">
      <alignment vertical="center"/>
    </xf>
    <xf numFmtId="10" fontId="6" fillId="0" borderId="10" xfId="0" applyNumberFormat="1" applyFont="1" applyBorder="1" applyAlignment="1">
      <alignment vertical="center"/>
    </xf>
    <xf numFmtId="176" fontId="5" fillId="0" borderId="10" xfId="0" applyNumberFormat="1" applyFont="1" applyBorder="1" applyAlignment="1">
      <alignment horizontal="right" vertical="center" wrapText="1"/>
    </xf>
    <xf numFmtId="176" fontId="6" fillId="0" borderId="10" xfId="0" applyNumberFormat="1" applyFont="1" applyBorder="1" applyAlignment="1">
      <alignment horizontal="right" vertical="center" wrapText="1"/>
    </xf>
    <xf numFmtId="0" fontId="0" fillId="0" borderId="0" xfId="0" applyFont="1" applyAlignment="1">
      <alignment/>
    </xf>
    <xf numFmtId="0" fontId="5" fillId="0" borderId="10" xfId="0" applyFont="1" applyBorder="1" applyAlignment="1">
      <alignment horizontal="justify" vertical="center"/>
    </xf>
    <xf numFmtId="0" fontId="6" fillId="0" borderId="10" xfId="0" applyFont="1" applyBorder="1" applyAlignment="1">
      <alignment horizontal="justify" vertical="center"/>
    </xf>
    <xf numFmtId="176" fontId="6" fillId="0" borderId="10" xfId="0" applyNumberFormat="1" applyFont="1" applyBorder="1" applyAlignment="1">
      <alignment vertical="center"/>
    </xf>
    <xf numFmtId="0" fontId="0" fillId="0" borderId="0" xfId="0" applyFont="1" applyBorder="1" applyAlignment="1">
      <alignment/>
    </xf>
    <xf numFmtId="0" fontId="7" fillId="0" borderId="0" xfId="0" applyFont="1" applyBorder="1" applyAlignment="1">
      <alignment/>
    </xf>
    <xf numFmtId="0" fontId="5" fillId="0" borderId="10" xfId="0" applyFont="1" applyFill="1" applyBorder="1" applyAlignment="1">
      <alignment vertical="center" wrapText="1"/>
    </xf>
    <xf numFmtId="10" fontId="5" fillId="0" borderId="10" xfId="0" applyNumberFormat="1" applyFont="1" applyFill="1" applyBorder="1" applyAlignment="1" applyProtection="1">
      <alignment horizontal="right" vertical="center" wrapText="1"/>
      <protection/>
    </xf>
    <xf numFmtId="177" fontId="5" fillId="0" borderId="10" xfId="0" applyNumberFormat="1" applyFont="1" applyFill="1" applyBorder="1" applyAlignment="1" applyProtection="1">
      <alignment horizontal="left" vertical="center" wrapText="1"/>
      <protection locked="0"/>
    </xf>
    <xf numFmtId="178" fontId="5" fillId="0" borderId="10" xfId="0" applyNumberFormat="1" applyFont="1" applyFill="1" applyBorder="1" applyAlignment="1" applyProtection="1">
      <alignment horizontal="left" vertical="center" wrapText="1"/>
      <protection locked="0"/>
    </xf>
    <xf numFmtId="10" fontId="5" fillId="0" borderId="10" xfId="0" applyNumberFormat="1" applyFont="1" applyFill="1" applyBorder="1" applyAlignment="1">
      <alignment vertical="center" wrapText="1"/>
    </xf>
    <xf numFmtId="182" fontId="5" fillId="0" borderId="10" xfId="0" applyNumberFormat="1" applyFont="1" applyFill="1" applyBorder="1" applyAlignment="1">
      <alignment vertical="center" wrapText="1"/>
    </xf>
    <xf numFmtId="0" fontId="6" fillId="0" borderId="10" xfId="0" applyFont="1" applyFill="1" applyBorder="1" applyAlignment="1">
      <alignment vertical="center" wrapText="1"/>
    </xf>
    <xf numFmtId="0" fontId="6" fillId="0" borderId="10" xfId="0" applyFont="1" applyFill="1" applyBorder="1" applyAlignment="1">
      <alignment horizontal="left" vertical="center" wrapText="1"/>
    </xf>
    <xf numFmtId="176" fontId="5" fillId="0" borderId="10" xfId="0" applyNumberFormat="1" applyFont="1" applyFill="1" applyBorder="1" applyAlignment="1">
      <alignment vertical="center" wrapText="1"/>
    </xf>
    <xf numFmtId="176" fontId="5" fillId="0" borderId="10" xfId="0" applyNumberFormat="1" applyFont="1" applyFill="1" applyBorder="1" applyAlignment="1" applyProtection="1">
      <alignment horizontal="right" vertical="center" wrapText="1"/>
      <protection/>
    </xf>
    <xf numFmtId="0" fontId="6" fillId="0" borderId="10" xfId="44" applyFont="1" applyBorder="1" applyAlignment="1">
      <alignment vertical="center"/>
      <protection/>
    </xf>
    <xf numFmtId="176" fontId="5" fillId="0" borderId="12" xfId="0" applyNumberFormat="1" applyFont="1" applyFill="1" applyBorder="1" applyAlignment="1" applyProtection="1">
      <alignment horizontal="right" vertical="center" wrapText="1"/>
      <protection/>
    </xf>
    <xf numFmtId="176" fontId="5" fillId="0" borderId="13" xfId="0" applyNumberFormat="1" applyFont="1" applyFill="1" applyBorder="1" applyAlignment="1" applyProtection="1">
      <alignment horizontal="right" vertical="center" wrapText="1"/>
      <protection/>
    </xf>
    <xf numFmtId="176" fontId="5" fillId="0" borderId="10" xfId="0" applyNumberFormat="1" applyFont="1" applyFill="1" applyBorder="1" applyAlignment="1">
      <alignment horizontal="right" vertical="center" wrapText="1"/>
    </xf>
    <xf numFmtId="176" fontId="6" fillId="0" borderId="10" xfId="0" applyNumberFormat="1" applyFont="1" applyFill="1" applyBorder="1" applyAlignment="1">
      <alignment vertical="center" wrapText="1"/>
    </xf>
    <xf numFmtId="176" fontId="6" fillId="0" borderId="10" xfId="0" applyNumberFormat="1" applyFont="1" applyFill="1" applyBorder="1" applyAlignment="1" applyProtection="1">
      <alignment horizontal="right" vertical="center" wrapText="1"/>
      <protection/>
    </xf>
    <xf numFmtId="10" fontId="6" fillId="0" borderId="10" xfId="0" applyNumberFormat="1" applyFont="1" applyFill="1" applyBorder="1" applyAlignment="1" applyProtection="1">
      <alignment horizontal="right" vertical="center" wrapText="1"/>
      <protection/>
    </xf>
    <xf numFmtId="10" fontId="6" fillId="0" borderId="10" xfId="0" applyNumberFormat="1" applyFont="1" applyFill="1" applyBorder="1" applyAlignment="1">
      <alignment vertical="center" wrapText="1"/>
    </xf>
    <xf numFmtId="10" fontId="6" fillId="0" borderId="10" xfId="0" applyNumberFormat="1" applyFont="1" applyBorder="1" applyAlignment="1">
      <alignment horizontal="right" vertical="center"/>
    </xf>
    <xf numFmtId="9" fontId="5" fillId="0" borderId="10" xfId="0" applyNumberFormat="1" applyFont="1" applyBorder="1" applyAlignment="1">
      <alignment vertical="center"/>
    </xf>
    <xf numFmtId="0" fontId="7" fillId="0" borderId="0" xfId="0" applyFont="1" applyAlignment="1">
      <alignment wrapText="1"/>
    </xf>
    <xf numFmtId="176" fontId="5" fillId="0" borderId="10" xfId="0" applyNumberFormat="1" applyFont="1" applyBorder="1" applyAlignment="1">
      <alignment vertical="center" wrapText="1"/>
    </xf>
    <xf numFmtId="176" fontId="6" fillId="0" borderId="10" xfId="0" applyNumberFormat="1" applyFont="1" applyBorder="1" applyAlignment="1">
      <alignment vertical="center" wrapText="1"/>
    </xf>
    <xf numFmtId="0" fontId="5" fillId="0" borderId="10" xfId="0" applyFont="1" applyBorder="1" applyAlignment="1">
      <alignment vertical="center" wrapText="1"/>
    </xf>
    <xf numFmtId="0" fontId="0" fillId="0" borderId="0" xfId="0" applyFont="1" applyAlignment="1">
      <alignment vertical="center"/>
    </xf>
    <xf numFmtId="0" fontId="0" fillId="0" borderId="0" xfId="44" applyFont="1">
      <alignment/>
      <protection/>
    </xf>
    <xf numFmtId="0" fontId="7" fillId="0" borderId="0" xfId="44">
      <alignment/>
      <protection/>
    </xf>
    <xf numFmtId="0" fontId="8" fillId="0" borderId="0" xfId="44" applyFont="1">
      <alignment/>
      <protection/>
    </xf>
    <xf numFmtId="0" fontId="2" fillId="0" borderId="10" xfId="44" applyFont="1" applyBorder="1" applyAlignment="1">
      <alignment horizontal="center" vertical="center" wrapText="1"/>
      <protection/>
    </xf>
    <xf numFmtId="0" fontId="2" fillId="0" borderId="10" xfId="44" applyFont="1" applyBorder="1" applyAlignment="1">
      <alignment horizontal="centerContinuous" vertical="center" wrapText="1"/>
      <protection/>
    </xf>
    <xf numFmtId="3" fontId="5" fillId="0" borderId="10" xfId="44" applyNumberFormat="1" applyFont="1" applyFill="1" applyBorder="1" applyAlignment="1" applyProtection="1">
      <alignment vertical="center"/>
      <protection/>
    </xf>
    <xf numFmtId="176" fontId="5" fillId="0" borderId="10" xfId="44" applyNumberFormat="1" applyFont="1" applyBorder="1" applyAlignment="1">
      <alignment horizontal="right" vertical="center" wrapText="1"/>
      <protection/>
    </xf>
    <xf numFmtId="10" fontId="5" fillId="0" borderId="10" xfId="44" applyNumberFormat="1" applyFont="1" applyBorder="1" applyAlignment="1">
      <alignment vertical="center"/>
      <protection/>
    </xf>
    <xf numFmtId="176" fontId="6" fillId="0" borderId="10" xfId="44" applyNumberFormat="1" applyFont="1" applyBorder="1" applyAlignment="1">
      <alignment horizontal="right" vertical="center" wrapText="1"/>
      <protection/>
    </xf>
    <xf numFmtId="0" fontId="10" fillId="0" borderId="0" xfId="44" applyFont="1" applyAlignment="1">
      <alignment horizontal="justify"/>
      <protection/>
    </xf>
    <xf numFmtId="177" fontId="7" fillId="0" borderId="0" xfId="44" applyNumberFormat="1" applyFont="1">
      <alignment/>
      <protection/>
    </xf>
    <xf numFmtId="176" fontId="5" fillId="0" borderId="10" xfId="45" applyNumberFormat="1" applyFont="1" applyBorder="1" applyAlignment="1">
      <alignment horizontal="center" vertical="center" wrapText="1"/>
      <protection/>
    </xf>
    <xf numFmtId="176" fontId="5" fillId="0" borderId="10" xfId="45" applyNumberFormat="1" applyFont="1" applyBorder="1" applyAlignment="1">
      <alignment vertical="center" wrapText="1"/>
      <protection/>
    </xf>
    <xf numFmtId="0" fontId="0" fillId="0" borderId="0" xfId="45" applyFont="1">
      <alignment/>
      <protection/>
    </xf>
    <xf numFmtId="0" fontId="0" fillId="0" borderId="0" xfId="41" applyFont="1">
      <alignment/>
      <protection/>
    </xf>
    <xf numFmtId="0" fontId="0" fillId="0" borderId="0" xfId="15" applyFont="1" applyFill="1" applyAlignment="1">
      <alignment vertical="center"/>
      <protection/>
    </xf>
    <xf numFmtId="0" fontId="0" fillId="0" borderId="0" xfId="15" applyFont="1" applyFill="1" applyAlignment="1">
      <alignment horizontal="center" vertical="center"/>
      <protection/>
    </xf>
    <xf numFmtId="0" fontId="0" fillId="0" borderId="0" xfId="15" applyFont="1" applyFill="1">
      <alignment/>
      <protection/>
    </xf>
    <xf numFmtId="0" fontId="12" fillId="0" borderId="0" xfId="42" applyFont="1" applyFill="1" applyBorder="1" applyAlignment="1">
      <alignment vertical="center" wrapText="1"/>
      <protection/>
    </xf>
    <xf numFmtId="49" fontId="2" fillId="0" borderId="0" xfId="42" applyNumberFormat="1" applyFont="1" applyFill="1" applyBorder="1" applyAlignment="1">
      <alignment vertical="center" wrapText="1"/>
      <protection/>
    </xf>
    <xf numFmtId="49" fontId="33" fillId="0" borderId="0" xfId="42" applyNumberFormat="1" applyFont="1" applyFill="1" applyBorder="1" applyAlignment="1">
      <alignment horizontal="right" vertical="center" wrapText="1"/>
      <protection/>
    </xf>
    <xf numFmtId="49" fontId="34" fillId="0" borderId="11" xfId="42" applyNumberFormat="1" applyFont="1" applyFill="1" applyBorder="1" applyAlignment="1">
      <alignment horizontal="right" vertical="center" wrapText="1"/>
      <protection/>
    </xf>
    <xf numFmtId="0" fontId="35" fillId="0" borderId="10" xfId="15" applyFont="1" applyFill="1" applyBorder="1" applyAlignment="1">
      <alignment horizontal="center" vertical="center"/>
      <protection/>
    </xf>
    <xf numFmtId="0" fontId="35" fillId="0" borderId="14" xfId="42" applyFont="1" applyFill="1" applyBorder="1" applyAlignment="1">
      <alignment horizontal="center" vertical="center" wrapText="1"/>
      <protection/>
    </xf>
    <xf numFmtId="43" fontId="35" fillId="0" borderId="10" xfId="42" applyNumberFormat="1" applyFont="1" applyFill="1" applyBorder="1" applyAlignment="1">
      <alignment horizontal="center" vertical="center" wrapText="1"/>
      <protection/>
    </xf>
    <xf numFmtId="0" fontId="36" fillId="0" borderId="10" xfId="42" applyFont="1" applyFill="1" applyBorder="1" applyAlignment="1">
      <alignment horizontal="center" vertical="center" wrapText="1"/>
      <protection/>
    </xf>
    <xf numFmtId="0" fontId="37" fillId="0" borderId="0" xfId="42" applyFont="1" applyFill="1" applyBorder="1" applyAlignment="1">
      <alignment vertical="center" wrapText="1"/>
      <protection/>
    </xf>
    <xf numFmtId="0" fontId="37" fillId="0" borderId="0" xfId="15" applyFont="1" applyFill="1">
      <alignment/>
      <protection/>
    </xf>
    <xf numFmtId="176" fontId="38" fillId="0" borderId="10" xfId="42" applyNumberFormat="1" applyFont="1" applyBorder="1" applyAlignment="1">
      <alignment vertical="center" wrapText="1"/>
      <protection/>
    </xf>
    <xf numFmtId="3" fontId="38" fillId="0" borderId="10" xfId="15" applyNumberFormat="1" applyFont="1" applyFill="1" applyBorder="1" applyAlignment="1">
      <alignment horizontal="right" vertical="center"/>
      <protection/>
    </xf>
    <xf numFmtId="43" fontId="38" fillId="0" borderId="10" xfId="42" applyNumberFormat="1" applyFont="1" applyFill="1" applyBorder="1" applyAlignment="1">
      <alignment horizontal="center" vertical="center" wrapText="1"/>
      <protection/>
    </xf>
    <xf numFmtId="176" fontId="38" fillId="0" borderId="10" xfId="15" applyNumberFormat="1" applyFont="1" applyFill="1" applyBorder="1" applyAlignment="1">
      <alignment horizontal="right" vertical="center"/>
      <protection/>
    </xf>
    <xf numFmtId="180" fontId="38" fillId="0" borderId="10" xfId="42" applyNumberFormat="1" applyFont="1" applyBorder="1" applyAlignment="1">
      <alignment vertical="center" wrapText="1"/>
      <protection/>
    </xf>
    <xf numFmtId="176" fontId="38" fillId="0" borderId="10" xfId="42" applyNumberFormat="1" applyFont="1" applyBorder="1" applyAlignment="1">
      <alignment horizontal="right" vertical="center" wrapText="1"/>
      <protection/>
    </xf>
    <xf numFmtId="180" fontId="38" fillId="0" borderId="10" xfId="15" applyNumberFormat="1" applyFont="1" applyBorder="1" applyAlignment="1">
      <alignment vertical="center"/>
      <protection/>
    </xf>
    <xf numFmtId="176" fontId="38" fillId="0" borderId="10" xfId="15" applyNumberFormat="1" applyFont="1" applyBorder="1" applyAlignment="1">
      <alignment horizontal="right"/>
      <protection/>
    </xf>
    <xf numFmtId="176" fontId="38" fillId="0" borderId="10" xfId="15" applyNumberFormat="1" applyFont="1" applyBorder="1" applyAlignment="1">
      <alignment horizontal="right" vertical="center"/>
      <protection/>
    </xf>
    <xf numFmtId="180" fontId="38" fillId="0" borderId="10" xfId="15" applyNumberFormat="1" applyFont="1" applyFill="1" applyBorder="1" applyAlignment="1">
      <alignment vertical="center"/>
      <protection/>
    </xf>
    <xf numFmtId="176" fontId="38" fillId="0" borderId="10" xfId="15" applyNumberFormat="1" applyFont="1" applyFill="1" applyBorder="1" applyAlignment="1">
      <alignment horizontal="right"/>
      <protection/>
    </xf>
    <xf numFmtId="182" fontId="38" fillId="0" borderId="10" xfId="15" applyNumberFormat="1" applyFont="1" applyFill="1" applyBorder="1" applyAlignment="1">
      <alignment horizontal="right"/>
      <protection/>
    </xf>
    <xf numFmtId="0" fontId="38" fillId="0" borderId="10" xfId="15" applyFont="1" applyFill="1" applyBorder="1" applyAlignment="1">
      <alignment vertical="center" wrapText="1"/>
      <protection/>
    </xf>
    <xf numFmtId="183" fontId="38" fillId="0" borderId="10" xfId="15" applyNumberFormat="1" applyFont="1" applyFill="1" applyBorder="1" applyAlignment="1">
      <alignment horizontal="right" vertical="center" wrapText="1"/>
      <protection/>
    </xf>
    <xf numFmtId="0" fontId="39" fillId="0" borderId="10" xfId="42" applyFont="1" applyFill="1" applyBorder="1" applyAlignment="1">
      <alignment horizontal="center" vertical="center" wrapText="1"/>
      <protection/>
    </xf>
    <xf numFmtId="0" fontId="39" fillId="0" borderId="0" xfId="42" applyFont="1" applyFill="1" applyBorder="1" applyAlignment="1">
      <alignment vertical="center" wrapText="1"/>
      <protection/>
    </xf>
    <xf numFmtId="0" fontId="39" fillId="0" borderId="0" xfId="15" applyFont="1" applyFill="1">
      <alignment/>
      <protection/>
    </xf>
    <xf numFmtId="183" fontId="38" fillId="0" borderId="10" xfId="42" applyNumberFormat="1" applyFont="1" applyFill="1" applyBorder="1" applyAlignment="1">
      <alignment horizontal="right" vertical="center" wrapText="1"/>
      <protection/>
    </xf>
    <xf numFmtId="0" fontId="12" fillId="0" borderId="0" xfId="15" applyFont="1" applyFill="1" applyBorder="1" applyAlignment="1">
      <alignment horizontal="center" vertical="center" wrapText="1"/>
      <protection/>
    </xf>
    <xf numFmtId="184" fontId="12" fillId="0" borderId="0" xfId="15" applyNumberFormat="1" applyFont="1" applyFill="1" applyBorder="1" applyAlignment="1">
      <alignment horizontal="center" vertical="center" wrapText="1"/>
      <protection/>
    </xf>
    <xf numFmtId="0" fontId="39" fillId="0" borderId="0" xfId="15" applyFont="1" applyFill="1" applyBorder="1">
      <alignment/>
      <protection/>
    </xf>
    <xf numFmtId="0" fontId="39" fillId="0" borderId="10" xfId="43" applyFont="1" applyFill="1" applyBorder="1" applyAlignment="1">
      <alignment horizontal="center" vertical="center" wrapText="1"/>
      <protection/>
    </xf>
    <xf numFmtId="183" fontId="40" fillId="0" borderId="14" xfId="42" applyNumberFormat="1" applyFont="1" applyFill="1" applyBorder="1" applyAlignment="1">
      <alignment horizontal="right" vertical="center" wrapText="1"/>
      <protection/>
    </xf>
    <xf numFmtId="0" fontId="12" fillId="0" borderId="10" xfId="42" applyFont="1" applyFill="1" applyBorder="1" applyAlignment="1">
      <alignment horizontal="center" vertical="center" wrapText="1"/>
      <protection/>
    </xf>
    <xf numFmtId="0" fontId="0" fillId="0" borderId="0" xfId="15" applyFont="1" applyFill="1" applyBorder="1">
      <alignment/>
      <protection/>
    </xf>
    <xf numFmtId="0" fontId="12" fillId="0" borderId="0" xfId="42" applyFont="1" applyFill="1" applyBorder="1" applyAlignment="1">
      <alignment horizontal="center" vertical="center" wrapText="1"/>
      <protection/>
    </xf>
    <xf numFmtId="43" fontId="12" fillId="0" borderId="0" xfId="42" applyNumberFormat="1" applyFont="1" applyFill="1" applyBorder="1" applyAlignment="1">
      <alignment horizontal="center" vertical="center" wrapText="1"/>
      <protection/>
    </xf>
    <xf numFmtId="0" fontId="38" fillId="0" borderId="10" xfId="15" applyFont="1" applyFill="1" applyBorder="1" applyAlignment="1">
      <alignment horizontal="center" vertical="center"/>
      <protection/>
    </xf>
    <xf numFmtId="0" fontId="11" fillId="0" borderId="0" xfId="0" applyFont="1" applyAlignment="1">
      <alignment horizontal="center"/>
    </xf>
    <xf numFmtId="0" fontId="11" fillId="0" borderId="0" xfId="0" applyNumberFormat="1" applyFont="1" applyFill="1" applyBorder="1" applyAlignment="1" applyProtection="1">
      <alignment horizontal="center" vertical="center"/>
      <protection/>
    </xf>
    <xf numFmtId="0" fontId="12" fillId="0" borderId="0" xfId="0" applyNumberFormat="1" applyFont="1" applyFill="1" applyBorder="1" applyAlignment="1" applyProtection="1">
      <alignment horizontal="right" vertical="center"/>
      <protection/>
    </xf>
    <xf numFmtId="0" fontId="11" fillId="0" borderId="0" xfId="44" applyFont="1" applyAlignment="1">
      <alignment horizontal="center"/>
      <protection/>
    </xf>
    <xf numFmtId="0" fontId="5" fillId="0" borderId="11" xfId="44" applyFont="1" applyBorder="1" applyAlignment="1">
      <alignment horizontal="right"/>
      <protection/>
    </xf>
    <xf numFmtId="0" fontId="5" fillId="0" borderId="0" xfId="44" applyFont="1" applyAlignment="1">
      <alignment horizontal="left" vertical="center" wrapText="1"/>
      <protection/>
    </xf>
    <xf numFmtId="176" fontId="5" fillId="0" borderId="12" xfId="45" applyNumberFormat="1" applyFont="1" applyBorder="1" applyAlignment="1">
      <alignment horizontal="center" vertical="center" wrapText="1"/>
      <protection/>
    </xf>
    <xf numFmtId="176" fontId="5" fillId="0" borderId="13" xfId="45" applyNumberFormat="1" applyFont="1" applyBorder="1" applyAlignment="1">
      <alignment horizontal="center" vertical="center" wrapText="1"/>
      <protection/>
    </xf>
    <xf numFmtId="0" fontId="0" fillId="0" borderId="0" xfId="41" applyFont="1" applyAlignment="1">
      <alignment horizontal="left" shrinkToFit="1"/>
      <protection/>
    </xf>
    <xf numFmtId="0" fontId="30" fillId="0" borderId="0" xfId="45" applyFont="1" applyAlignment="1">
      <alignment horizontal="center" vertical="center"/>
      <protection/>
    </xf>
    <xf numFmtId="0" fontId="5" fillId="0" borderId="0" xfId="45" applyFont="1" applyBorder="1" applyAlignment="1">
      <alignment horizontal="right" vertical="center"/>
      <protection/>
    </xf>
    <xf numFmtId="176" fontId="31" fillId="0" borderId="10" xfId="45" applyNumberFormat="1" applyFont="1" applyBorder="1" applyAlignment="1">
      <alignment vertical="center" wrapText="1"/>
      <protection/>
    </xf>
    <xf numFmtId="176" fontId="5" fillId="0" borderId="10" xfId="45" applyNumberFormat="1" applyFont="1" applyBorder="1" applyAlignment="1">
      <alignment horizontal="center" vertical="center" wrapText="1"/>
      <protection/>
    </xf>
    <xf numFmtId="49" fontId="30" fillId="0" borderId="0" xfId="42" applyNumberFormat="1" applyFont="1" applyFill="1" applyBorder="1" applyAlignment="1">
      <alignment horizontal="center" vertical="center" wrapText="1"/>
      <protection/>
    </xf>
    <xf numFmtId="0" fontId="40" fillId="0" borderId="15" xfId="42" applyFont="1" applyFill="1" applyBorder="1" applyAlignment="1">
      <alignment horizontal="center" vertical="center" wrapText="1"/>
      <protection/>
    </xf>
    <xf numFmtId="0" fontId="40" fillId="0" borderId="14" xfId="42" applyFont="1" applyFill="1" applyBorder="1" applyAlignment="1">
      <alignment horizontal="center" vertical="center" wrapText="1"/>
      <protection/>
    </xf>
    <xf numFmtId="0" fontId="6" fillId="0" borderId="16" xfId="15" applyFont="1" applyFill="1" applyBorder="1" applyAlignment="1">
      <alignment horizontal="left" vertical="center" wrapText="1"/>
      <protection/>
    </xf>
    <xf numFmtId="0" fontId="5" fillId="0" borderId="16" xfId="15" applyFont="1" applyFill="1" applyBorder="1" applyAlignment="1">
      <alignment horizontal="left" vertical="center" wrapText="1"/>
      <protection/>
    </xf>
  </cellXfs>
  <cellStyles count="52">
    <cellStyle name="Normal" xfId="0"/>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_2011年财政预算收支（草案）计算表" xfId="41"/>
    <cellStyle name="常规_Sheet1" xfId="42"/>
    <cellStyle name="常规_Sheet1_1" xfId="43"/>
    <cellStyle name="常规_三公经费决算情况" xfId="44"/>
    <cellStyle name="常规_一般公共预算支出中的基本支出决算情况"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Comma [0]" xfId="56"/>
    <cellStyle name="强调文字颜色 1" xfId="57"/>
    <cellStyle name="强调文字颜色 2" xfId="58"/>
    <cellStyle name="强调文字颜色 3" xfId="59"/>
    <cellStyle name="强调文字颜色 4" xfId="60"/>
    <cellStyle name="强调文字颜色 5" xfId="61"/>
    <cellStyle name="强调文字颜色 6" xfId="62"/>
    <cellStyle name="适中" xfId="63"/>
    <cellStyle name="输出" xfId="64"/>
    <cellStyle name="输入" xfId="65"/>
    <cellStyle name="注释"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F33"/>
  <sheetViews>
    <sheetView view="pageBreakPreview" zoomScale="60" zoomScalePageLayoutView="0" workbookViewId="0" topLeftCell="A4">
      <selection activeCell="J9" sqref="J9"/>
    </sheetView>
  </sheetViews>
  <sheetFormatPr defaultColWidth="9.00390625" defaultRowHeight="14.25"/>
  <cols>
    <col min="1" max="1" width="31.625" style="4" customWidth="1"/>
    <col min="2" max="2" width="11.375" style="4" customWidth="1"/>
    <col min="3" max="3" width="11.625" style="4" customWidth="1"/>
    <col min="4" max="4" width="10.875" style="4" customWidth="1"/>
    <col min="5" max="5" width="11.00390625" style="4" customWidth="1"/>
    <col min="6" max="6" width="10.25390625" style="4" customWidth="1"/>
    <col min="7" max="16384" width="9.00390625" style="4" customWidth="1"/>
  </cols>
  <sheetData>
    <row r="1" ht="15.75">
      <c r="A1" s="18" t="s">
        <v>31</v>
      </c>
    </row>
    <row r="2" spans="1:6" ht="26.25" customHeight="1">
      <c r="A2" s="105" t="s">
        <v>1</v>
      </c>
      <c r="B2" s="105"/>
      <c r="C2" s="105"/>
      <c r="D2" s="105"/>
      <c r="E2" s="105"/>
      <c r="F2" s="105"/>
    </row>
    <row r="3" spans="1:6" ht="19.5">
      <c r="A3" s="5"/>
      <c r="B3" s="5"/>
      <c r="C3" s="5"/>
      <c r="D3" s="5"/>
      <c r="E3" s="5"/>
      <c r="F3" s="12" t="s">
        <v>80</v>
      </c>
    </row>
    <row r="4" spans="1:6" ht="36.75" customHeight="1">
      <c r="A4" s="9" t="s">
        <v>81</v>
      </c>
      <c r="B4" s="9" t="s">
        <v>74</v>
      </c>
      <c r="C4" s="9" t="s">
        <v>15</v>
      </c>
      <c r="D4" s="9" t="s">
        <v>75</v>
      </c>
      <c r="E4" s="11" t="s">
        <v>14</v>
      </c>
      <c r="F4" s="10" t="s">
        <v>16</v>
      </c>
    </row>
    <row r="5" spans="1:6" ht="24.75" customHeight="1">
      <c r="A5" s="1" t="s">
        <v>82</v>
      </c>
      <c r="B5" s="16">
        <f>SUM(B6:B15)</f>
        <v>1334900</v>
      </c>
      <c r="C5" s="16">
        <f>D5-B5</f>
        <v>163258</v>
      </c>
      <c r="D5" s="16">
        <f>SUM(D6:D15)</f>
        <v>1498158</v>
      </c>
      <c r="E5" s="13">
        <f>D5/B5*100%</f>
        <v>1.1222997977376583</v>
      </c>
      <c r="F5" s="13">
        <v>0.2359</v>
      </c>
    </row>
    <row r="6" spans="1:6" ht="24.75" customHeight="1">
      <c r="A6" s="1" t="s">
        <v>83</v>
      </c>
      <c r="B6" s="16">
        <v>288400</v>
      </c>
      <c r="C6" s="16">
        <f aca="true" t="shared" si="0" ref="C6:C28">D6-B6</f>
        <v>-21543</v>
      </c>
      <c r="D6" s="16">
        <v>266857</v>
      </c>
      <c r="E6" s="13">
        <f aca="true" t="shared" si="1" ref="E6:E28">D6/B6*100%</f>
        <v>0.9253016643550624</v>
      </c>
      <c r="F6" s="13">
        <v>0.0005</v>
      </c>
    </row>
    <row r="7" spans="1:6" ht="24.75" customHeight="1">
      <c r="A7" s="1" t="s">
        <v>84</v>
      </c>
      <c r="B7" s="16">
        <v>297200</v>
      </c>
      <c r="C7" s="16">
        <f t="shared" si="0"/>
        <v>33934</v>
      </c>
      <c r="D7" s="16">
        <v>331134</v>
      </c>
      <c r="E7" s="13">
        <f t="shared" si="1"/>
        <v>1.114179004037685</v>
      </c>
      <c r="F7" s="13">
        <v>0.2051</v>
      </c>
    </row>
    <row r="8" spans="1:6" ht="24.75" customHeight="1">
      <c r="A8" s="1" t="s">
        <v>85</v>
      </c>
      <c r="B8" s="16">
        <v>108400</v>
      </c>
      <c r="C8" s="16">
        <f t="shared" si="0"/>
        <v>58583</v>
      </c>
      <c r="D8" s="16">
        <v>166983</v>
      </c>
      <c r="E8" s="13">
        <f t="shared" si="1"/>
        <v>1.5404335793357933</v>
      </c>
      <c r="F8" s="13">
        <v>0.7412</v>
      </c>
    </row>
    <row r="9" spans="1:6" ht="24.75" customHeight="1">
      <c r="A9" s="1" t="s">
        <v>86</v>
      </c>
      <c r="B9" s="16">
        <v>185100</v>
      </c>
      <c r="C9" s="16">
        <f t="shared" si="0"/>
        <v>45890</v>
      </c>
      <c r="D9" s="16">
        <v>230990</v>
      </c>
      <c r="E9" s="13">
        <f t="shared" si="1"/>
        <v>1.2479200432198811</v>
      </c>
      <c r="F9" s="13">
        <v>0.3924</v>
      </c>
    </row>
    <row r="10" spans="1:6" ht="24.75" customHeight="1">
      <c r="A10" s="1" t="s">
        <v>87</v>
      </c>
      <c r="B10" s="16">
        <v>167600</v>
      </c>
      <c r="C10" s="16">
        <f t="shared" si="0"/>
        <v>1165</v>
      </c>
      <c r="D10" s="16">
        <v>168765</v>
      </c>
      <c r="E10" s="13">
        <f t="shared" si="1"/>
        <v>1.0069510739856802</v>
      </c>
      <c r="F10" s="13">
        <v>0.0944</v>
      </c>
    </row>
    <row r="11" spans="1:6" ht="24.75" customHeight="1">
      <c r="A11" s="1" t="s">
        <v>88</v>
      </c>
      <c r="B11" s="16">
        <v>31800</v>
      </c>
      <c r="C11" s="16">
        <f t="shared" si="0"/>
        <v>533</v>
      </c>
      <c r="D11" s="16">
        <v>32333</v>
      </c>
      <c r="E11" s="13">
        <f t="shared" si="1"/>
        <v>1.0167610062893082</v>
      </c>
      <c r="F11" s="13">
        <v>0.1055</v>
      </c>
    </row>
    <row r="12" spans="1:6" ht="24.75" customHeight="1">
      <c r="A12" s="1" t="s">
        <v>89</v>
      </c>
      <c r="B12" s="16">
        <v>29200</v>
      </c>
      <c r="C12" s="16">
        <f t="shared" si="0"/>
        <v>2833</v>
      </c>
      <c r="D12" s="16">
        <v>32033</v>
      </c>
      <c r="E12" s="13">
        <f t="shared" si="1"/>
        <v>1.0970205479452055</v>
      </c>
      <c r="F12" s="13">
        <v>0.1519</v>
      </c>
    </row>
    <row r="13" spans="1:6" ht="24.75" customHeight="1">
      <c r="A13" s="1" t="s">
        <v>90</v>
      </c>
      <c r="B13" s="16">
        <v>15500</v>
      </c>
      <c r="C13" s="16">
        <f t="shared" si="0"/>
        <v>-1958</v>
      </c>
      <c r="D13" s="16">
        <v>13542</v>
      </c>
      <c r="E13" s="13">
        <f t="shared" si="1"/>
        <v>0.8736774193548387</v>
      </c>
      <c r="F13" s="13">
        <v>-0.0388</v>
      </c>
    </row>
    <row r="14" spans="1:6" ht="24.75" customHeight="1">
      <c r="A14" s="1" t="s">
        <v>91</v>
      </c>
      <c r="B14" s="16">
        <v>120800</v>
      </c>
      <c r="C14" s="16">
        <f t="shared" si="0"/>
        <v>-12512</v>
      </c>
      <c r="D14" s="16">
        <v>108288</v>
      </c>
      <c r="E14" s="13">
        <f t="shared" si="1"/>
        <v>0.8964238410596026</v>
      </c>
      <c r="F14" s="13">
        <v>0.0219</v>
      </c>
    </row>
    <row r="15" spans="1:6" ht="24.75" customHeight="1">
      <c r="A15" s="1" t="s">
        <v>92</v>
      </c>
      <c r="B15" s="16">
        <v>90900</v>
      </c>
      <c r="C15" s="16">
        <f t="shared" si="0"/>
        <v>56333</v>
      </c>
      <c r="D15" s="16">
        <v>147233</v>
      </c>
      <c r="E15" s="13">
        <f t="shared" si="1"/>
        <v>1.6197249724972498</v>
      </c>
      <c r="F15" s="13">
        <v>0.8969</v>
      </c>
    </row>
    <row r="16" spans="1:6" ht="24.75" customHeight="1">
      <c r="A16" s="1" t="s">
        <v>76</v>
      </c>
      <c r="B16" s="16">
        <f>SUM(B17:B21)</f>
        <v>90500</v>
      </c>
      <c r="C16" s="16">
        <f t="shared" si="0"/>
        <v>-4983</v>
      </c>
      <c r="D16" s="16">
        <f>SUM(D17:D21)</f>
        <v>85517</v>
      </c>
      <c r="E16" s="13">
        <f t="shared" si="1"/>
        <v>0.944939226519337</v>
      </c>
      <c r="F16" s="13">
        <v>-0.1044</v>
      </c>
    </row>
    <row r="17" spans="1:6" ht="24.75" customHeight="1">
      <c r="A17" s="1" t="s">
        <v>93</v>
      </c>
      <c r="B17" s="16">
        <v>500</v>
      </c>
      <c r="C17" s="16">
        <f t="shared" si="0"/>
        <v>-255</v>
      </c>
      <c r="D17" s="16">
        <v>245</v>
      </c>
      <c r="E17" s="13">
        <f t="shared" si="1"/>
        <v>0.49</v>
      </c>
      <c r="F17" s="13">
        <v>-0.3921</v>
      </c>
    </row>
    <row r="18" spans="1:6" ht="24.75" customHeight="1">
      <c r="A18" s="1" t="s">
        <v>94</v>
      </c>
      <c r="B18" s="16">
        <v>75000</v>
      </c>
      <c r="C18" s="16">
        <f t="shared" si="0"/>
        <v>-3055</v>
      </c>
      <c r="D18" s="16">
        <v>71945</v>
      </c>
      <c r="E18" s="13">
        <f t="shared" si="1"/>
        <v>0.9592666666666667</v>
      </c>
      <c r="F18" s="13">
        <v>-0.0892</v>
      </c>
    </row>
    <row r="19" spans="1:6" ht="24.75" customHeight="1">
      <c r="A19" s="1" t="s">
        <v>95</v>
      </c>
      <c r="B19" s="16">
        <v>9000</v>
      </c>
      <c r="C19" s="16">
        <f t="shared" si="0"/>
        <v>0</v>
      </c>
      <c r="D19" s="16">
        <v>9000</v>
      </c>
      <c r="E19" s="13">
        <f t="shared" si="1"/>
        <v>1</v>
      </c>
      <c r="F19" s="13">
        <v>0</v>
      </c>
    </row>
    <row r="20" spans="1:6" ht="24.75" customHeight="1">
      <c r="A20" s="1" t="s">
        <v>96</v>
      </c>
      <c r="B20" s="16">
        <v>5000</v>
      </c>
      <c r="C20" s="16">
        <f t="shared" si="0"/>
        <v>-798</v>
      </c>
      <c r="D20" s="16">
        <v>4202</v>
      </c>
      <c r="E20" s="13">
        <f t="shared" si="1"/>
        <v>0.8404</v>
      </c>
      <c r="F20" s="13">
        <v>-0.2547</v>
      </c>
    </row>
    <row r="21" spans="1:6" ht="24.75" customHeight="1">
      <c r="A21" s="1" t="s">
        <v>97</v>
      </c>
      <c r="B21" s="16">
        <v>1000</v>
      </c>
      <c r="C21" s="16">
        <f t="shared" si="0"/>
        <v>-875</v>
      </c>
      <c r="D21" s="16">
        <v>125</v>
      </c>
      <c r="E21" s="13">
        <f t="shared" si="1"/>
        <v>0.125</v>
      </c>
      <c r="F21" s="13">
        <v>-0.9139</v>
      </c>
    </row>
    <row r="22" spans="1:6" ht="27" customHeight="1">
      <c r="A22" s="14" t="s">
        <v>20</v>
      </c>
      <c r="B22" s="17">
        <v>1425400</v>
      </c>
      <c r="C22" s="16">
        <f t="shared" si="0"/>
        <v>158275</v>
      </c>
      <c r="D22" s="17">
        <v>1583675</v>
      </c>
      <c r="E22" s="15">
        <f t="shared" si="1"/>
        <v>1.11103900659464</v>
      </c>
      <c r="F22" s="15">
        <v>0.211</v>
      </c>
    </row>
    <row r="23" spans="1:6" ht="24.75" customHeight="1">
      <c r="A23" s="1" t="s">
        <v>98</v>
      </c>
      <c r="B23" s="16">
        <v>63900</v>
      </c>
      <c r="C23" s="16">
        <f t="shared" si="0"/>
        <v>1417</v>
      </c>
      <c r="D23" s="16">
        <v>65317</v>
      </c>
      <c r="E23" s="13">
        <f t="shared" si="1"/>
        <v>1.0221752738654146</v>
      </c>
      <c r="F23" s="13">
        <v>0.0001</v>
      </c>
    </row>
    <row r="24" spans="1:6" ht="24.75" customHeight="1">
      <c r="A24" s="1" t="s">
        <v>99</v>
      </c>
      <c r="B24" s="16">
        <v>70800</v>
      </c>
      <c r="C24" s="16">
        <f t="shared" si="0"/>
        <v>78190</v>
      </c>
      <c r="D24" s="16">
        <v>148990</v>
      </c>
      <c r="E24" s="13">
        <f t="shared" si="1"/>
        <v>2.104378531073446</v>
      </c>
      <c r="F24" s="13">
        <v>-0.1931</v>
      </c>
    </row>
    <row r="25" spans="1:6" ht="24.75" customHeight="1">
      <c r="A25" s="1" t="s">
        <v>100</v>
      </c>
      <c r="B25" s="16">
        <v>0</v>
      </c>
      <c r="C25" s="16">
        <f t="shared" si="0"/>
        <v>95175</v>
      </c>
      <c r="D25" s="16">
        <v>95175</v>
      </c>
      <c r="E25" s="13"/>
      <c r="F25" s="13">
        <v>4.5805</v>
      </c>
    </row>
    <row r="26" spans="1:6" ht="24.75" customHeight="1">
      <c r="A26" s="1" t="s">
        <v>101</v>
      </c>
      <c r="B26" s="16">
        <v>0</v>
      </c>
      <c r="C26" s="16">
        <f t="shared" si="0"/>
        <v>48446</v>
      </c>
      <c r="D26" s="16">
        <v>48446</v>
      </c>
      <c r="E26" s="13"/>
      <c r="F26" s="13"/>
    </row>
    <row r="27" spans="1:6" ht="24.75" customHeight="1">
      <c r="A27" s="1" t="s">
        <v>102</v>
      </c>
      <c r="B27" s="16">
        <v>0</v>
      </c>
      <c r="C27" s="16">
        <f t="shared" si="0"/>
        <v>50000</v>
      </c>
      <c r="D27" s="16">
        <v>50000</v>
      </c>
      <c r="E27" s="13"/>
      <c r="F27" s="13"/>
    </row>
    <row r="28" spans="1:6" ht="24.75" customHeight="1">
      <c r="A28" s="14" t="s">
        <v>3</v>
      </c>
      <c r="B28" s="17">
        <f>SUM(B22:B27)</f>
        <v>1560100</v>
      </c>
      <c r="C28" s="17">
        <f t="shared" si="0"/>
        <v>431503</v>
      </c>
      <c r="D28" s="17">
        <f>SUM(D22:D27)</f>
        <v>1991603</v>
      </c>
      <c r="E28" s="13">
        <f t="shared" si="1"/>
        <v>1.27658675725915</v>
      </c>
      <c r="F28" s="13">
        <v>0.3195</v>
      </c>
    </row>
    <row r="29" ht="15.75">
      <c r="A29" s="6" t="s">
        <v>77</v>
      </c>
    </row>
    <row r="30" ht="15.75">
      <c r="A30" s="6" t="s">
        <v>78</v>
      </c>
    </row>
    <row r="31" ht="15.75" hidden="1">
      <c r="A31" s="7" t="s">
        <v>79</v>
      </c>
    </row>
    <row r="32" ht="15.75" hidden="1">
      <c r="A32" s="7"/>
    </row>
    <row r="33" spans="2:5" ht="15.75" hidden="1">
      <c r="B33" s="8">
        <f>SUM(B6:B15)+B17+B18+B19+B21+B24+B25+B27-B28</f>
        <v>-68900</v>
      </c>
      <c r="C33" s="8">
        <f>SUM(C6:C15)+C17+C18+C19+C21+C24+C25+C27-C28</f>
        <v>-49065</v>
      </c>
      <c r="D33" s="8">
        <f>SUM(D6:D15)+D17+D18+D19+D21+D24+D25+D27-D28</f>
        <v>-117965</v>
      </c>
      <c r="E33" s="8"/>
    </row>
    <row r="34" ht="15.75" hidden="1"/>
    <row r="35" ht="15.75" hidden="1"/>
  </sheetData>
  <sheetProtection/>
  <mergeCells count="1">
    <mergeCell ref="A2:F2"/>
  </mergeCells>
  <printOptions/>
  <pageMargins left="0.75" right="0.75" top="1" bottom="1"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A1:F470"/>
  <sheetViews>
    <sheetView view="pageBreakPreview" zoomScale="60" zoomScalePageLayoutView="0" workbookViewId="0" topLeftCell="A376">
      <selection activeCell="J9" sqref="J9"/>
    </sheetView>
  </sheetViews>
  <sheetFormatPr defaultColWidth="9.125" defaultRowHeight="14.25"/>
  <cols>
    <col min="1" max="1" width="31.375" style="4" customWidth="1"/>
    <col min="2" max="2" width="10.875" style="4" customWidth="1"/>
    <col min="3" max="3" width="11.125" style="4" customWidth="1"/>
    <col min="4" max="4" width="10.75390625" style="4" customWidth="1"/>
    <col min="5" max="5" width="11.125" style="4" customWidth="1"/>
    <col min="6" max="6" width="8.75390625" style="4" customWidth="1"/>
    <col min="7" max="237" width="9.125" style="4" customWidth="1"/>
    <col min="238" max="16384" width="9.125" style="4" customWidth="1"/>
  </cols>
  <sheetData>
    <row r="1" spans="1:6" ht="20.25" customHeight="1">
      <c r="A1" s="22" t="s">
        <v>30</v>
      </c>
      <c r="B1" s="23"/>
      <c r="C1" s="23"/>
      <c r="D1" s="23"/>
      <c r="E1" s="23"/>
      <c r="F1" s="23"/>
    </row>
    <row r="2" spans="1:6" ht="33.75" customHeight="1">
      <c r="A2" s="106" t="s">
        <v>0</v>
      </c>
      <c r="B2" s="106"/>
      <c r="C2" s="106"/>
      <c r="D2" s="106"/>
      <c r="E2" s="106"/>
      <c r="F2" s="106"/>
    </row>
    <row r="3" spans="1:6" ht="16.5" customHeight="1">
      <c r="A3" s="107" t="s">
        <v>103</v>
      </c>
      <c r="B3" s="107"/>
      <c r="C3" s="107"/>
      <c r="D3" s="107"/>
      <c r="E3" s="107"/>
      <c r="F3" s="107"/>
    </row>
    <row r="4" spans="1:6" ht="39" customHeight="1">
      <c r="A4" s="9" t="s">
        <v>81</v>
      </c>
      <c r="B4" s="9" t="s">
        <v>74</v>
      </c>
      <c r="C4" s="9" t="s">
        <v>15</v>
      </c>
      <c r="D4" s="9" t="s">
        <v>75</v>
      </c>
      <c r="E4" s="11" t="s">
        <v>14</v>
      </c>
      <c r="F4" s="10" t="s">
        <v>16</v>
      </c>
    </row>
    <row r="5" spans="1:6" s="44" customFormat="1" ht="17.25" customHeight="1">
      <c r="A5" s="24" t="s">
        <v>26</v>
      </c>
      <c r="B5" s="32">
        <v>164160</v>
      </c>
      <c r="C5" s="33">
        <f>D5-B5</f>
        <v>-12638</v>
      </c>
      <c r="D5" s="33">
        <v>151522</v>
      </c>
      <c r="E5" s="25">
        <f>D5/B5*100%</f>
        <v>0.9230141325536062</v>
      </c>
      <c r="F5" s="25">
        <v>-0.1732</v>
      </c>
    </row>
    <row r="6" spans="1:6" s="44" customFormat="1" ht="17.25" customHeight="1">
      <c r="A6" s="26" t="s">
        <v>278</v>
      </c>
      <c r="B6" s="32">
        <v>1728</v>
      </c>
      <c r="C6" s="33">
        <f aca="true" t="shared" si="0" ref="C6:C44">D6-B6</f>
        <v>-244</v>
      </c>
      <c r="D6" s="33">
        <v>1484</v>
      </c>
      <c r="E6" s="25"/>
      <c r="F6" s="25"/>
    </row>
    <row r="7" spans="1:6" s="44" customFormat="1" ht="17.25" customHeight="1">
      <c r="A7" s="26" t="s">
        <v>380</v>
      </c>
      <c r="B7" s="32">
        <v>851</v>
      </c>
      <c r="C7" s="33">
        <f t="shared" si="0"/>
        <v>-47</v>
      </c>
      <c r="D7" s="33">
        <v>804</v>
      </c>
      <c r="E7" s="25"/>
      <c r="F7" s="25"/>
    </row>
    <row r="8" spans="1:6" s="44" customFormat="1" ht="17.25" customHeight="1">
      <c r="A8" s="26" t="s">
        <v>105</v>
      </c>
      <c r="B8" s="32">
        <v>125</v>
      </c>
      <c r="C8" s="33">
        <f t="shared" si="0"/>
        <v>-62</v>
      </c>
      <c r="D8" s="33">
        <v>63</v>
      </c>
      <c r="E8" s="25"/>
      <c r="F8" s="25"/>
    </row>
    <row r="9" spans="1:6" s="44" customFormat="1" ht="17.25" customHeight="1">
      <c r="A9" s="27" t="s">
        <v>107</v>
      </c>
      <c r="B9" s="32">
        <v>190</v>
      </c>
      <c r="C9" s="33">
        <f t="shared" si="0"/>
        <v>-91</v>
      </c>
      <c r="D9" s="33">
        <v>99</v>
      </c>
      <c r="E9" s="25"/>
      <c r="F9" s="25"/>
    </row>
    <row r="10" spans="1:6" s="44" customFormat="1" ht="17.25" customHeight="1">
      <c r="A10" s="24" t="s">
        <v>108</v>
      </c>
      <c r="B10" s="32">
        <v>125</v>
      </c>
      <c r="C10" s="33">
        <f t="shared" si="0"/>
        <v>-29</v>
      </c>
      <c r="D10" s="33">
        <v>96</v>
      </c>
      <c r="E10" s="25"/>
      <c r="F10" s="25"/>
    </row>
    <row r="11" spans="1:6" s="44" customFormat="1" ht="17.25" customHeight="1">
      <c r="A11" s="24" t="s">
        <v>109</v>
      </c>
      <c r="B11" s="32">
        <v>437</v>
      </c>
      <c r="C11" s="33">
        <f t="shared" si="0"/>
        <v>-15</v>
      </c>
      <c r="D11" s="33">
        <v>422</v>
      </c>
      <c r="E11" s="25"/>
      <c r="F11" s="25"/>
    </row>
    <row r="12" spans="1:6" s="44" customFormat="1" ht="17.25" customHeight="1">
      <c r="A12" s="26" t="s">
        <v>279</v>
      </c>
      <c r="B12" s="32">
        <v>806</v>
      </c>
      <c r="C12" s="33">
        <f t="shared" si="0"/>
        <v>32</v>
      </c>
      <c r="D12" s="33">
        <v>838</v>
      </c>
      <c r="E12" s="25"/>
      <c r="F12" s="25"/>
    </row>
    <row r="13" spans="1:6" s="44" customFormat="1" ht="17.25" customHeight="1">
      <c r="A13" s="26" t="s">
        <v>104</v>
      </c>
      <c r="B13" s="32">
        <v>401</v>
      </c>
      <c r="C13" s="33">
        <f t="shared" si="0"/>
        <v>79</v>
      </c>
      <c r="D13" s="33">
        <v>480</v>
      </c>
      <c r="E13" s="25"/>
      <c r="F13" s="25"/>
    </row>
    <row r="14" spans="1:6" s="44" customFormat="1" ht="17.25" customHeight="1">
      <c r="A14" s="26" t="s">
        <v>105</v>
      </c>
      <c r="B14" s="32">
        <v>108</v>
      </c>
      <c r="C14" s="33">
        <f t="shared" si="0"/>
        <v>-28</v>
      </c>
      <c r="D14" s="33">
        <v>80</v>
      </c>
      <c r="E14" s="25"/>
      <c r="F14" s="25"/>
    </row>
    <row r="15" spans="1:6" s="44" customFormat="1" ht="17.25" customHeight="1">
      <c r="A15" s="27" t="s">
        <v>111</v>
      </c>
      <c r="B15" s="32">
        <v>87</v>
      </c>
      <c r="C15" s="33">
        <f t="shared" si="0"/>
        <v>-5</v>
      </c>
      <c r="D15" s="33">
        <v>82</v>
      </c>
      <c r="E15" s="25"/>
      <c r="F15" s="25"/>
    </row>
    <row r="16" spans="1:6" s="44" customFormat="1" ht="17.25" customHeight="1">
      <c r="A16" s="27" t="s">
        <v>112</v>
      </c>
      <c r="B16" s="32">
        <v>130</v>
      </c>
      <c r="C16" s="33">
        <f t="shared" si="0"/>
        <v>0</v>
      </c>
      <c r="D16" s="33">
        <v>130</v>
      </c>
      <c r="E16" s="25"/>
      <c r="F16" s="25"/>
    </row>
    <row r="17" spans="1:6" s="44" customFormat="1" ht="17.25" customHeight="1">
      <c r="A17" s="27" t="s">
        <v>113</v>
      </c>
      <c r="B17" s="32">
        <v>80</v>
      </c>
      <c r="C17" s="33">
        <f t="shared" si="0"/>
        <v>-14</v>
      </c>
      <c r="D17" s="33">
        <v>66</v>
      </c>
      <c r="E17" s="25"/>
      <c r="F17" s="25"/>
    </row>
    <row r="18" spans="1:6" s="44" customFormat="1" ht="17.25">
      <c r="A18" s="26" t="s">
        <v>280</v>
      </c>
      <c r="B18" s="32">
        <v>22218</v>
      </c>
      <c r="C18" s="33">
        <f t="shared" si="0"/>
        <v>2455</v>
      </c>
      <c r="D18" s="33">
        <v>24673</v>
      </c>
      <c r="E18" s="25"/>
      <c r="F18" s="25"/>
    </row>
    <row r="19" spans="1:6" s="44" customFormat="1" ht="17.25" customHeight="1">
      <c r="A19" s="26" t="s">
        <v>104</v>
      </c>
      <c r="B19" s="32">
        <v>14058</v>
      </c>
      <c r="C19" s="33">
        <f t="shared" si="0"/>
        <v>2398</v>
      </c>
      <c r="D19" s="33">
        <v>16456</v>
      </c>
      <c r="E19" s="25"/>
      <c r="F19" s="25"/>
    </row>
    <row r="20" spans="1:6" s="44" customFormat="1" ht="17.25" customHeight="1">
      <c r="A20" s="26" t="s">
        <v>105</v>
      </c>
      <c r="B20" s="32">
        <v>3762</v>
      </c>
      <c r="C20" s="33">
        <f t="shared" si="0"/>
        <v>-594</v>
      </c>
      <c r="D20" s="33">
        <v>3168</v>
      </c>
      <c r="E20" s="25"/>
      <c r="F20" s="25"/>
    </row>
    <row r="21" spans="1:6" s="44" customFormat="1" ht="17.25" customHeight="1">
      <c r="A21" s="27" t="s">
        <v>106</v>
      </c>
      <c r="B21" s="32">
        <v>3441</v>
      </c>
      <c r="C21" s="33">
        <f t="shared" si="0"/>
        <v>-957</v>
      </c>
      <c r="D21" s="33">
        <v>2484</v>
      </c>
      <c r="E21" s="25"/>
      <c r="F21" s="25"/>
    </row>
    <row r="22" spans="1:6" s="44" customFormat="1" ht="17.25" customHeight="1">
      <c r="A22" s="26" t="s">
        <v>114</v>
      </c>
      <c r="B22" s="32">
        <v>405</v>
      </c>
      <c r="C22" s="33">
        <f t="shared" si="0"/>
        <v>28</v>
      </c>
      <c r="D22" s="33">
        <v>433</v>
      </c>
      <c r="E22" s="25"/>
      <c r="F22" s="25"/>
    </row>
    <row r="23" spans="1:6" s="44" customFormat="1" ht="17.25">
      <c r="A23" s="27" t="s">
        <v>115</v>
      </c>
      <c r="B23" s="32">
        <v>552</v>
      </c>
      <c r="C23" s="33">
        <f t="shared" si="0"/>
        <v>1580</v>
      </c>
      <c r="D23" s="33">
        <v>2132</v>
      </c>
      <c r="E23" s="25"/>
      <c r="F23" s="25"/>
    </row>
    <row r="24" spans="1:6" s="44" customFormat="1" ht="17.25" customHeight="1">
      <c r="A24" s="26" t="s">
        <v>281</v>
      </c>
      <c r="B24" s="32">
        <v>1916</v>
      </c>
      <c r="C24" s="33">
        <f t="shared" si="0"/>
        <v>250</v>
      </c>
      <c r="D24" s="33">
        <v>2166</v>
      </c>
      <c r="E24" s="25"/>
      <c r="F24" s="25"/>
    </row>
    <row r="25" spans="1:6" s="44" customFormat="1" ht="17.25" customHeight="1">
      <c r="A25" s="26" t="s">
        <v>104</v>
      </c>
      <c r="B25" s="32">
        <v>1187</v>
      </c>
      <c r="C25" s="33">
        <f t="shared" si="0"/>
        <v>81</v>
      </c>
      <c r="D25" s="33">
        <v>1268</v>
      </c>
      <c r="E25" s="25"/>
      <c r="F25" s="25"/>
    </row>
    <row r="26" spans="1:6" s="44" customFormat="1" ht="17.25" customHeight="1">
      <c r="A26" s="26" t="s">
        <v>105</v>
      </c>
      <c r="B26" s="32">
        <v>209</v>
      </c>
      <c r="C26" s="33">
        <f t="shared" si="0"/>
        <v>298</v>
      </c>
      <c r="D26" s="33">
        <v>507</v>
      </c>
      <c r="E26" s="25"/>
      <c r="F26" s="25"/>
    </row>
    <row r="27" spans="1:6" s="44" customFormat="1" ht="17.25" customHeight="1">
      <c r="A27" s="27" t="s">
        <v>116</v>
      </c>
      <c r="B27" s="32">
        <v>40</v>
      </c>
      <c r="C27" s="33">
        <f t="shared" si="0"/>
        <v>-33</v>
      </c>
      <c r="D27" s="33">
        <v>7</v>
      </c>
      <c r="E27" s="25"/>
      <c r="F27" s="25"/>
    </row>
    <row r="28" spans="1:6" s="44" customFormat="1" ht="17.25" customHeight="1">
      <c r="A28" s="27" t="s">
        <v>117</v>
      </c>
      <c r="B28" s="32">
        <v>260</v>
      </c>
      <c r="C28" s="33">
        <f t="shared" si="0"/>
        <v>-97</v>
      </c>
      <c r="D28" s="33">
        <v>163</v>
      </c>
      <c r="E28" s="25"/>
      <c r="F28" s="25"/>
    </row>
    <row r="29" spans="1:6" s="44" customFormat="1" ht="17.25" customHeight="1">
      <c r="A29" s="26" t="s">
        <v>118</v>
      </c>
      <c r="B29" s="32">
        <v>30</v>
      </c>
      <c r="C29" s="33">
        <f t="shared" si="0"/>
        <v>-18</v>
      </c>
      <c r="D29" s="33">
        <v>12</v>
      </c>
      <c r="E29" s="25"/>
      <c r="F29" s="25"/>
    </row>
    <row r="30" spans="1:6" s="44" customFormat="1" ht="17.25" customHeight="1">
      <c r="A30" s="26" t="s">
        <v>119</v>
      </c>
      <c r="B30" s="32">
        <v>60</v>
      </c>
      <c r="C30" s="33">
        <f t="shared" si="0"/>
        <v>-10</v>
      </c>
      <c r="D30" s="33">
        <v>50</v>
      </c>
      <c r="E30" s="25"/>
      <c r="F30" s="25"/>
    </row>
    <row r="31" spans="1:6" s="44" customFormat="1" ht="17.25" customHeight="1">
      <c r="A31" s="26" t="s">
        <v>110</v>
      </c>
      <c r="B31" s="32">
        <v>130</v>
      </c>
      <c r="C31" s="33">
        <f t="shared" si="0"/>
        <v>29</v>
      </c>
      <c r="D31" s="33">
        <v>159</v>
      </c>
      <c r="E31" s="25"/>
      <c r="F31" s="25"/>
    </row>
    <row r="32" spans="1:6" s="44" customFormat="1" ht="17.25" customHeight="1">
      <c r="A32" s="27" t="s">
        <v>282</v>
      </c>
      <c r="B32" s="32">
        <v>2199</v>
      </c>
      <c r="C32" s="33">
        <f t="shared" si="0"/>
        <v>79</v>
      </c>
      <c r="D32" s="33">
        <v>2278</v>
      </c>
      <c r="E32" s="25"/>
      <c r="F32" s="25"/>
    </row>
    <row r="33" spans="1:6" s="44" customFormat="1" ht="17.25" customHeight="1">
      <c r="A33" s="27" t="s">
        <v>104</v>
      </c>
      <c r="B33" s="32">
        <v>870</v>
      </c>
      <c r="C33" s="33">
        <f t="shared" si="0"/>
        <v>148</v>
      </c>
      <c r="D33" s="33">
        <v>1018</v>
      </c>
      <c r="E33" s="25"/>
      <c r="F33" s="25"/>
    </row>
    <row r="34" spans="1:6" s="44" customFormat="1" ht="17.25" customHeight="1">
      <c r="A34" s="24" t="s">
        <v>105</v>
      </c>
      <c r="B34" s="32">
        <v>128</v>
      </c>
      <c r="C34" s="33">
        <f t="shared" si="0"/>
        <v>-41</v>
      </c>
      <c r="D34" s="33">
        <v>87</v>
      </c>
      <c r="E34" s="25"/>
      <c r="F34" s="25"/>
    </row>
    <row r="35" spans="1:6" s="44" customFormat="1" ht="17.25" customHeight="1">
      <c r="A35" s="27" t="s">
        <v>120</v>
      </c>
      <c r="B35" s="32">
        <v>176</v>
      </c>
      <c r="C35" s="33">
        <f t="shared" si="0"/>
        <v>-12</v>
      </c>
      <c r="D35" s="33">
        <v>164</v>
      </c>
      <c r="E35" s="25"/>
      <c r="F35" s="25"/>
    </row>
    <row r="36" spans="1:6" s="44" customFormat="1" ht="17.25" customHeight="1">
      <c r="A36" s="27" t="s">
        <v>121</v>
      </c>
      <c r="B36" s="32">
        <v>500</v>
      </c>
      <c r="C36" s="33">
        <f t="shared" si="0"/>
        <v>-150</v>
      </c>
      <c r="D36" s="33">
        <v>350</v>
      </c>
      <c r="E36" s="25"/>
      <c r="F36" s="25"/>
    </row>
    <row r="37" spans="1:6" s="44" customFormat="1" ht="17.25" customHeight="1">
      <c r="A37" s="27" t="s">
        <v>122</v>
      </c>
      <c r="B37" s="32">
        <v>200</v>
      </c>
      <c r="C37" s="33">
        <f t="shared" si="0"/>
        <v>-5</v>
      </c>
      <c r="D37" s="33">
        <v>195</v>
      </c>
      <c r="E37" s="25"/>
      <c r="F37" s="25"/>
    </row>
    <row r="38" spans="1:6" s="44" customFormat="1" ht="17.25" customHeight="1">
      <c r="A38" s="26" t="s">
        <v>123</v>
      </c>
      <c r="B38" s="32">
        <v>325</v>
      </c>
      <c r="C38" s="33">
        <f t="shared" si="0"/>
        <v>139</v>
      </c>
      <c r="D38" s="33">
        <v>464</v>
      </c>
      <c r="E38" s="25"/>
      <c r="F38" s="25"/>
    </row>
    <row r="39" spans="1:6" s="44" customFormat="1" ht="17.25" customHeight="1">
      <c r="A39" s="26" t="s">
        <v>283</v>
      </c>
      <c r="B39" s="32">
        <v>5132</v>
      </c>
      <c r="C39" s="33">
        <f t="shared" si="0"/>
        <v>576</v>
      </c>
      <c r="D39" s="33">
        <v>5708</v>
      </c>
      <c r="E39" s="25"/>
      <c r="F39" s="25"/>
    </row>
    <row r="40" spans="1:6" s="44" customFormat="1" ht="17.25" customHeight="1">
      <c r="A40" s="27" t="s">
        <v>104</v>
      </c>
      <c r="B40" s="32">
        <v>1939</v>
      </c>
      <c r="C40" s="33">
        <f t="shared" si="0"/>
        <v>588</v>
      </c>
      <c r="D40" s="33">
        <v>2527</v>
      </c>
      <c r="E40" s="25"/>
      <c r="F40" s="25"/>
    </row>
    <row r="41" spans="1:6" s="44" customFormat="1" ht="17.25" customHeight="1">
      <c r="A41" s="24" t="s">
        <v>105</v>
      </c>
      <c r="B41" s="32">
        <v>260</v>
      </c>
      <c r="C41" s="33">
        <f t="shared" si="0"/>
        <v>255</v>
      </c>
      <c r="D41" s="33">
        <v>515</v>
      </c>
      <c r="E41" s="25"/>
      <c r="F41" s="25"/>
    </row>
    <row r="42" spans="1:6" s="44" customFormat="1" ht="17.25" customHeight="1">
      <c r="A42" s="24" t="s">
        <v>124</v>
      </c>
      <c r="B42" s="32">
        <v>130</v>
      </c>
      <c r="C42" s="33">
        <f t="shared" si="0"/>
        <v>-62</v>
      </c>
      <c r="D42" s="33">
        <v>68</v>
      </c>
      <c r="E42" s="25"/>
      <c r="F42" s="25"/>
    </row>
    <row r="43" spans="1:6" s="44" customFormat="1" ht="17.25" customHeight="1">
      <c r="A43" s="24" t="s">
        <v>125</v>
      </c>
      <c r="B43" s="32">
        <v>346</v>
      </c>
      <c r="C43" s="33">
        <f t="shared" si="0"/>
        <v>-12</v>
      </c>
      <c r="D43" s="33">
        <v>334</v>
      </c>
      <c r="E43" s="25"/>
      <c r="F43" s="25"/>
    </row>
    <row r="44" spans="1:6" s="44" customFormat="1" ht="17.25" customHeight="1">
      <c r="A44" s="26" t="s">
        <v>126</v>
      </c>
      <c r="B44" s="32">
        <v>380</v>
      </c>
      <c r="C44" s="33">
        <f t="shared" si="0"/>
        <v>-147</v>
      </c>
      <c r="D44" s="33">
        <v>233</v>
      </c>
      <c r="E44" s="25"/>
      <c r="F44" s="25"/>
    </row>
    <row r="45" spans="1:6" s="44" customFormat="1" ht="17.25" customHeight="1">
      <c r="A45" s="27" t="s">
        <v>110</v>
      </c>
      <c r="B45" s="32">
        <v>938</v>
      </c>
      <c r="C45" s="33">
        <f aca="true" t="shared" si="1" ref="C45:C71">D45-B45</f>
        <v>50</v>
      </c>
      <c r="D45" s="33">
        <v>988</v>
      </c>
      <c r="E45" s="25"/>
      <c r="F45" s="25"/>
    </row>
    <row r="46" spans="1:6" s="44" customFormat="1" ht="17.25" customHeight="1">
      <c r="A46" s="27" t="s">
        <v>127</v>
      </c>
      <c r="B46" s="32">
        <v>1138</v>
      </c>
      <c r="C46" s="33">
        <f t="shared" si="1"/>
        <v>-95</v>
      </c>
      <c r="D46" s="33">
        <v>1043</v>
      </c>
      <c r="E46" s="25"/>
      <c r="F46" s="25"/>
    </row>
    <row r="47" spans="1:6" s="44" customFormat="1" ht="17.25" customHeight="1">
      <c r="A47" s="27" t="s">
        <v>284</v>
      </c>
      <c r="B47" s="32">
        <v>1990</v>
      </c>
      <c r="C47" s="33">
        <f t="shared" si="1"/>
        <v>-386</v>
      </c>
      <c r="D47" s="33">
        <v>1604</v>
      </c>
      <c r="E47" s="25"/>
      <c r="F47" s="25"/>
    </row>
    <row r="48" spans="1:6" s="44" customFormat="1" ht="17.25" customHeight="1">
      <c r="A48" s="26" t="s">
        <v>104</v>
      </c>
      <c r="B48" s="32">
        <v>1086</v>
      </c>
      <c r="C48" s="33">
        <f t="shared" si="1"/>
        <v>54</v>
      </c>
      <c r="D48" s="33">
        <v>1140</v>
      </c>
      <c r="E48" s="25"/>
      <c r="F48" s="25"/>
    </row>
    <row r="49" spans="1:6" s="44" customFormat="1" ht="17.25" customHeight="1">
      <c r="A49" s="26" t="s">
        <v>105</v>
      </c>
      <c r="B49" s="32">
        <v>59</v>
      </c>
      <c r="C49" s="33">
        <f t="shared" si="1"/>
        <v>-36</v>
      </c>
      <c r="D49" s="33">
        <v>23</v>
      </c>
      <c r="E49" s="25"/>
      <c r="F49" s="25"/>
    </row>
    <row r="50" spans="1:6" s="44" customFormat="1" ht="17.25" customHeight="1">
      <c r="A50" s="27" t="s">
        <v>128</v>
      </c>
      <c r="B50" s="32">
        <v>601</v>
      </c>
      <c r="C50" s="33">
        <f t="shared" si="1"/>
        <v>-452</v>
      </c>
      <c r="D50" s="33">
        <v>149</v>
      </c>
      <c r="E50" s="25"/>
      <c r="F50" s="25"/>
    </row>
    <row r="51" spans="1:6" s="44" customFormat="1" ht="17.25" customHeight="1">
      <c r="A51" s="27" t="s">
        <v>110</v>
      </c>
      <c r="B51" s="32">
        <v>244</v>
      </c>
      <c r="C51" s="33">
        <f t="shared" si="1"/>
        <v>48</v>
      </c>
      <c r="D51" s="33">
        <v>292</v>
      </c>
      <c r="E51" s="25"/>
      <c r="F51" s="25"/>
    </row>
    <row r="52" spans="1:6" s="44" customFormat="1" ht="17.25" customHeight="1">
      <c r="A52" s="27" t="s">
        <v>285</v>
      </c>
      <c r="B52" s="32">
        <v>3193</v>
      </c>
      <c r="C52" s="33">
        <f t="shared" si="1"/>
        <v>1649</v>
      </c>
      <c r="D52" s="33">
        <v>4842</v>
      </c>
      <c r="E52" s="25"/>
      <c r="F52" s="25"/>
    </row>
    <row r="53" spans="1:6" s="44" customFormat="1" ht="17.25" customHeight="1">
      <c r="A53" s="27" t="s">
        <v>104</v>
      </c>
      <c r="B53" s="32">
        <v>0</v>
      </c>
      <c r="C53" s="33">
        <f t="shared" si="1"/>
        <v>657</v>
      </c>
      <c r="D53" s="33">
        <v>657</v>
      </c>
      <c r="E53" s="25"/>
      <c r="F53" s="25"/>
    </row>
    <row r="54" spans="1:6" s="44" customFormat="1" ht="17.25" customHeight="1">
      <c r="A54" s="27" t="s">
        <v>129</v>
      </c>
      <c r="B54" s="32">
        <v>100</v>
      </c>
      <c r="C54" s="33">
        <f t="shared" si="1"/>
        <v>-48</v>
      </c>
      <c r="D54" s="33">
        <v>52</v>
      </c>
      <c r="E54" s="25"/>
      <c r="F54" s="25"/>
    </row>
    <row r="55" spans="1:6" s="44" customFormat="1" ht="17.25" customHeight="1">
      <c r="A55" s="26" t="s">
        <v>130</v>
      </c>
      <c r="B55" s="32">
        <v>50</v>
      </c>
      <c r="C55" s="33">
        <f t="shared" si="1"/>
        <v>-4</v>
      </c>
      <c r="D55" s="33">
        <v>46</v>
      </c>
      <c r="E55" s="25"/>
      <c r="F55" s="25"/>
    </row>
    <row r="56" spans="1:6" s="44" customFormat="1" ht="17.25" customHeight="1">
      <c r="A56" s="27" t="s">
        <v>131</v>
      </c>
      <c r="B56" s="32">
        <v>120</v>
      </c>
      <c r="C56" s="33">
        <f t="shared" si="1"/>
        <v>56</v>
      </c>
      <c r="D56" s="33">
        <v>176</v>
      </c>
      <c r="E56" s="25"/>
      <c r="F56" s="25"/>
    </row>
    <row r="57" spans="1:6" s="44" customFormat="1" ht="17.25" customHeight="1">
      <c r="A57" s="27" t="s">
        <v>110</v>
      </c>
      <c r="B57" s="32">
        <v>272</v>
      </c>
      <c r="C57" s="33">
        <f t="shared" si="1"/>
        <v>-7</v>
      </c>
      <c r="D57" s="33">
        <v>265</v>
      </c>
      <c r="E57" s="25"/>
      <c r="F57" s="25"/>
    </row>
    <row r="58" spans="1:6" s="44" customFormat="1" ht="17.25" customHeight="1">
      <c r="A58" s="27" t="s">
        <v>132</v>
      </c>
      <c r="B58" s="32">
        <v>2650</v>
      </c>
      <c r="C58" s="33">
        <f t="shared" si="1"/>
        <v>996</v>
      </c>
      <c r="D58" s="33">
        <v>3646</v>
      </c>
      <c r="E58" s="25"/>
      <c r="F58" s="25"/>
    </row>
    <row r="59" spans="1:6" s="44" customFormat="1" ht="17.25" customHeight="1">
      <c r="A59" s="24" t="s">
        <v>286</v>
      </c>
      <c r="B59" s="32">
        <v>1869</v>
      </c>
      <c r="C59" s="33">
        <f t="shared" si="1"/>
        <v>-121</v>
      </c>
      <c r="D59" s="33">
        <v>1748</v>
      </c>
      <c r="E59" s="25"/>
      <c r="F59" s="25"/>
    </row>
    <row r="60" spans="1:6" s="44" customFormat="1" ht="17.25" customHeight="1">
      <c r="A60" s="26" t="s">
        <v>104</v>
      </c>
      <c r="B60" s="32">
        <v>1096</v>
      </c>
      <c r="C60" s="33">
        <f t="shared" si="1"/>
        <v>77</v>
      </c>
      <c r="D60" s="33">
        <v>1173</v>
      </c>
      <c r="E60" s="25"/>
      <c r="F60" s="25"/>
    </row>
    <row r="61" spans="1:6" s="44" customFormat="1" ht="17.25" customHeight="1">
      <c r="A61" s="26" t="s">
        <v>105</v>
      </c>
      <c r="B61" s="32">
        <v>153</v>
      </c>
      <c r="C61" s="33">
        <f t="shared" si="1"/>
        <v>25</v>
      </c>
      <c r="D61" s="33">
        <v>178</v>
      </c>
      <c r="E61" s="25"/>
      <c r="F61" s="25"/>
    </row>
    <row r="62" spans="1:6" s="44" customFormat="1" ht="17.25" customHeight="1">
      <c r="A62" s="26" t="s">
        <v>133</v>
      </c>
      <c r="B62" s="32">
        <v>620</v>
      </c>
      <c r="C62" s="33">
        <f t="shared" si="1"/>
        <v>-223</v>
      </c>
      <c r="D62" s="33">
        <v>397</v>
      </c>
      <c r="E62" s="25"/>
      <c r="F62" s="25"/>
    </row>
    <row r="63" spans="1:6" s="44" customFormat="1" ht="17.25" customHeight="1">
      <c r="A63" s="24" t="s">
        <v>287</v>
      </c>
      <c r="B63" s="32">
        <v>4855</v>
      </c>
      <c r="C63" s="33">
        <f t="shared" si="1"/>
        <v>1323</v>
      </c>
      <c r="D63" s="33">
        <v>6178</v>
      </c>
      <c r="E63" s="25"/>
      <c r="F63" s="28"/>
    </row>
    <row r="64" spans="1:6" s="44" customFormat="1" ht="17.25" customHeight="1">
      <c r="A64" s="26" t="s">
        <v>104</v>
      </c>
      <c r="B64" s="32">
        <v>1800</v>
      </c>
      <c r="C64" s="33">
        <f t="shared" si="1"/>
        <v>943</v>
      </c>
      <c r="D64" s="33">
        <v>2743</v>
      </c>
      <c r="E64" s="25"/>
      <c r="F64" s="28"/>
    </row>
    <row r="65" spans="1:6" s="44" customFormat="1" ht="17.25" customHeight="1">
      <c r="A65" s="26" t="s">
        <v>105</v>
      </c>
      <c r="B65" s="32">
        <v>1136</v>
      </c>
      <c r="C65" s="33">
        <f t="shared" si="1"/>
        <v>-554</v>
      </c>
      <c r="D65" s="33">
        <v>582</v>
      </c>
      <c r="E65" s="25"/>
      <c r="F65" s="28"/>
    </row>
    <row r="66" spans="1:6" s="44" customFormat="1" ht="17.25" customHeight="1">
      <c r="A66" s="26" t="s">
        <v>134</v>
      </c>
      <c r="B66" s="32">
        <v>185</v>
      </c>
      <c r="C66" s="33">
        <f t="shared" si="1"/>
        <v>27</v>
      </c>
      <c r="D66" s="33">
        <v>212</v>
      </c>
      <c r="E66" s="25"/>
      <c r="F66" s="28"/>
    </row>
    <row r="67" spans="1:6" s="44" customFormat="1" ht="17.25" customHeight="1">
      <c r="A67" s="26" t="s">
        <v>135</v>
      </c>
      <c r="B67" s="32">
        <v>60</v>
      </c>
      <c r="C67" s="33">
        <f t="shared" si="1"/>
        <v>216</v>
      </c>
      <c r="D67" s="33">
        <v>276</v>
      </c>
      <c r="E67" s="25"/>
      <c r="F67" s="28"/>
    </row>
    <row r="68" spans="1:6" s="44" customFormat="1" ht="17.25" customHeight="1">
      <c r="A68" s="26" t="s">
        <v>110</v>
      </c>
      <c r="B68" s="32">
        <v>1247</v>
      </c>
      <c r="C68" s="33">
        <f t="shared" si="1"/>
        <v>17</v>
      </c>
      <c r="D68" s="33">
        <v>1264</v>
      </c>
      <c r="E68" s="25"/>
      <c r="F68" s="28"/>
    </row>
    <row r="69" spans="1:6" s="44" customFormat="1" ht="17.25" customHeight="1">
      <c r="A69" s="27" t="s">
        <v>136</v>
      </c>
      <c r="B69" s="32">
        <v>428</v>
      </c>
      <c r="C69" s="33">
        <f t="shared" si="1"/>
        <v>673</v>
      </c>
      <c r="D69" s="33">
        <v>1101</v>
      </c>
      <c r="E69" s="25"/>
      <c r="F69" s="28"/>
    </row>
    <row r="70" spans="1:6" s="44" customFormat="1" ht="17.25" customHeight="1">
      <c r="A70" s="27" t="s">
        <v>288</v>
      </c>
      <c r="B70" s="32">
        <v>193</v>
      </c>
      <c r="C70" s="33">
        <f t="shared" si="1"/>
        <v>9</v>
      </c>
      <c r="D70" s="33">
        <v>202</v>
      </c>
      <c r="E70" s="25"/>
      <c r="F70" s="28"/>
    </row>
    <row r="71" spans="1:6" s="44" customFormat="1" ht="17.25" customHeight="1">
      <c r="A71" s="27" t="s">
        <v>104</v>
      </c>
      <c r="B71" s="32">
        <v>0</v>
      </c>
      <c r="C71" s="33">
        <f t="shared" si="1"/>
        <v>6</v>
      </c>
      <c r="D71" s="33">
        <v>6</v>
      </c>
      <c r="E71" s="25"/>
      <c r="F71" s="28"/>
    </row>
    <row r="72" spans="1:6" s="44" customFormat="1" ht="17.25" customHeight="1">
      <c r="A72" s="26" t="s">
        <v>137</v>
      </c>
      <c r="B72" s="32">
        <v>79</v>
      </c>
      <c r="C72" s="33">
        <f aca="true" t="shared" si="2" ref="C72:C95">D72-B72</f>
        <v>-11</v>
      </c>
      <c r="D72" s="33">
        <v>68</v>
      </c>
      <c r="E72" s="25"/>
      <c r="F72" s="28"/>
    </row>
    <row r="73" spans="1:6" s="44" customFormat="1" ht="17.25" customHeight="1">
      <c r="A73" s="27" t="s">
        <v>110</v>
      </c>
      <c r="B73" s="32">
        <v>114</v>
      </c>
      <c r="C73" s="33">
        <f t="shared" si="2"/>
        <v>14</v>
      </c>
      <c r="D73" s="33">
        <v>128</v>
      </c>
      <c r="E73" s="25"/>
      <c r="F73" s="28"/>
    </row>
    <row r="74" spans="1:6" s="44" customFormat="1" ht="17.25">
      <c r="A74" s="26" t="s">
        <v>289</v>
      </c>
      <c r="B74" s="32">
        <v>527</v>
      </c>
      <c r="C74" s="33">
        <f t="shared" si="2"/>
        <v>70</v>
      </c>
      <c r="D74" s="33">
        <v>597</v>
      </c>
      <c r="E74" s="25"/>
      <c r="F74" s="28"/>
    </row>
    <row r="75" spans="1:6" s="44" customFormat="1" ht="17.25" customHeight="1">
      <c r="A75" s="26" t="s">
        <v>104</v>
      </c>
      <c r="B75" s="32">
        <v>79</v>
      </c>
      <c r="C75" s="33">
        <f t="shared" si="2"/>
        <v>0</v>
      </c>
      <c r="D75" s="33">
        <v>79</v>
      </c>
      <c r="E75" s="25"/>
      <c r="F75" s="28"/>
    </row>
    <row r="76" spans="1:6" s="44" customFormat="1" ht="17.25">
      <c r="A76" s="27" t="s">
        <v>138</v>
      </c>
      <c r="B76" s="32">
        <v>448</v>
      </c>
      <c r="C76" s="33">
        <f t="shared" si="2"/>
        <v>0</v>
      </c>
      <c r="D76" s="33">
        <v>448</v>
      </c>
      <c r="E76" s="25"/>
      <c r="F76" s="28"/>
    </row>
    <row r="77" spans="1:6" s="44" customFormat="1" ht="17.25">
      <c r="A77" s="27" t="s">
        <v>139</v>
      </c>
      <c r="B77" s="32">
        <v>0</v>
      </c>
      <c r="C77" s="33">
        <f t="shared" si="2"/>
        <v>70</v>
      </c>
      <c r="D77" s="33">
        <v>70</v>
      </c>
      <c r="E77" s="25"/>
      <c r="F77" s="28"/>
    </row>
    <row r="78" spans="1:6" s="44" customFormat="1" ht="17.25" customHeight="1">
      <c r="A78" s="26" t="s">
        <v>290</v>
      </c>
      <c r="B78" s="32">
        <v>33</v>
      </c>
      <c r="C78" s="33">
        <f t="shared" si="2"/>
        <v>-2</v>
      </c>
      <c r="D78" s="33">
        <v>31</v>
      </c>
      <c r="E78" s="25"/>
      <c r="F78" s="28"/>
    </row>
    <row r="79" spans="1:6" s="44" customFormat="1" ht="17.25" customHeight="1">
      <c r="A79" s="27" t="s">
        <v>140</v>
      </c>
      <c r="B79" s="32">
        <v>33</v>
      </c>
      <c r="C79" s="33">
        <f t="shared" si="2"/>
        <v>-2</v>
      </c>
      <c r="D79" s="33">
        <v>31</v>
      </c>
      <c r="E79" s="25"/>
      <c r="F79" s="28"/>
    </row>
    <row r="80" spans="1:6" s="44" customFormat="1" ht="17.25" customHeight="1">
      <c r="A80" s="26" t="s">
        <v>291</v>
      </c>
      <c r="B80" s="32">
        <v>45</v>
      </c>
      <c r="C80" s="33">
        <f t="shared" si="2"/>
        <v>-2</v>
      </c>
      <c r="D80" s="33">
        <v>43</v>
      </c>
      <c r="E80" s="25"/>
      <c r="F80" s="28"/>
    </row>
    <row r="81" spans="1:6" s="44" customFormat="1" ht="17.25" customHeight="1">
      <c r="A81" s="27" t="s">
        <v>141</v>
      </c>
      <c r="B81" s="32">
        <v>45</v>
      </c>
      <c r="C81" s="33">
        <f t="shared" si="2"/>
        <v>-2</v>
      </c>
      <c r="D81" s="33">
        <v>43</v>
      </c>
      <c r="E81" s="25"/>
      <c r="F81" s="28"/>
    </row>
    <row r="82" spans="1:6" s="44" customFormat="1" ht="17.25" customHeight="1">
      <c r="A82" s="26" t="s">
        <v>292</v>
      </c>
      <c r="B82" s="32">
        <v>1070</v>
      </c>
      <c r="C82" s="33">
        <f t="shared" si="2"/>
        <v>-186</v>
      </c>
      <c r="D82" s="33">
        <v>884</v>
      </c>
      <c r="E82" s="25"/>
      <c r="F82" s="28"/>
    </row>
    <row r="83" spans="1:6" s="44" customFormat="1" ht="17.25" customHeight="1">
      <c r="A83" s="26" t="s">
        <v>104</v>
      </c>
      <c r="B83" s="32">
        <v>508</v>
      </c>
      <c r="C83" s="33">
        <f t="shared" si="2"/>
        <v>-6</v>
      </c>
      <c r="D83" s="33">
        <v>502</v>
      </c>
      <c r="E83" s="25"/>
      <c r="F83" s="28"/>
    </row>
    <row r="84" spans="1:6" s="44" customFormat="1" ht="17.25" customHeight="1">
      <c r="A84" s="27" t="s">
        <v>105</v>
      </c>
      <c r="B84" s="32">
        <v>110</v>
      </c>
      <c r="C84" s="33">
        <f t="shared" si="2"/>
        <v>18</v>
      </c>
      <c r="D84" s="33">
        <v>128</v>
      </c>
      <c r="E84" s="25"/>
      <c r="F84" s="28"/>
    </row>
    <row r="85" spans="1:6" s="44" customFormat="1" ht="17.25" customHeight="1">
      <c r="A85" s="26" t="s">
        <v>142</v>
      </c>
      <c r="B85" s="32">
        <v>452</v>
      </c>
      <c r="C85" s="33">
        <f t="shared" si="2"/>
        <v>-198</v>
      </c>
      <c r="D85" s="33">
        <v>254</v>
      </c>
      <c r="E85" s="25"/>
      <c r="F85" s="28"/>
    </row>
    <row r="86" spans="1:6" s="44" customFormat="1" ht="17.25" customHeight="1">
      <c r="A86" s="27" t="s">
        <v>293</v>
      </c>
      <c r="B86" s="32">
        <v>155</v>
      </c>
      <c r="C86" s="33">
        <f t="shared" si="2"/>
        <v>-86</v>
      </c>
      <c r="D86" s="33">
        <v>69</v>
      </c>
      <c r="E86" s="25"/>
      <c r="F86" s="28"/>
    </row>
    <row r="87" spans="1:6" s="44" customFormat="1" ht="17.25" customHeight="1">
      <c r="A87" s="26" t="s">
        <v>143</v>
      </c>
      <c r="B87" s="32">
        <v>155</v>
      </c>
      <c r="C87" s="33">
        <f t="shared" si="2"/>
        <v>-86</v>
      </c>
      <c r="D87" s="33">
        <v>69</v>
      </c>
      <c r="E87" s="25"/>
      <c r="F87" s="28"/>
    </row>
    <row r="88" spans="1:6" s="44" customFormat="1" ht="17.25" customHeight="1">
      <c r="A88" s="27" t="s">
        <v>294</v>
      </c>
      <c r="B88" s="32">
        <v>118</v>
      </c>
      <c r="C88" s="33">
        <f t="shared" si="2"/>
        <v>135</v>
      </c>
      <c r="D88" s="33">
        <v>253</v>
      </c>
      <c r="E88" s="25"/>
      <c r="F88" s="28"/>
    </row>
    <row r="89" spans="1:6" s="44" customFormat="1" ht="17.25" customHeight="1">
      <c r="A89" s="27" t="s">
        <v>104</v>
      </c>
      <c r="B89" s="32">
        <v>0</v>
      </c>
      <c r="C89" s="33">
        <f t="shared" si="2"/>
        <v>143</v>
      </c>
      <c r="D89" s="33">
        <v>143</v>
      </c>
      <c r="E89" s="25"/>
      <c r="F89" s="28"/>
    </row>
    <row r="90" spans="1:6" s="44" customFormat="1" ht="17.25">
      <c r="A90" s="26" t="s">
        <v>144</v>
      </c>
      <c r="B90" s="32">
        <v>118</v>
      </c>
      <c r="C90" s="33">
        <f t="shared" si="2"/>
        <v>-8</v>
      </c>
      <c r="D90" s="33">
        <v>110</v>
      </c>
      <c r="E90" s="25"/>
      <c r="F90" s="28"/>
    </row>
    <row r="91" spans="1:6" s="44" customFormat="1" ht="17.25" customHeight="1">
      <c r="A91" s="27" t="s">
        <v>295</v>
      </c>
      <c r="B91" s="32">
        <v>5238</v>
      </c>
      <c r="C91" s="33">
        <f t="shared" si="2"/>
        <v>862</v>
      </c>
      <c r="D91" s="33">
        <v>6100</v>
      </c>
      <c r="E91" s="25"/>
      <c r="F91" s="28"/>
    </row>
    <row r="92" spans="1:6" s="44" customFormat="1" ht="17.25" customHeight="1">
      <c r="A92" s="27" t="s">
        <v>104</v>
      </c>
      <c r="B92" s="32">
        <v>729</v>
      </c>
      <c r="C92" s="33">
        <f t="shared" si="2"/>
        <v>82</v>
      </c>
      <c r="D92" s="33">
        <v>811</v>
      </c>
      <c r="E92" s="25"/>
      <c r="F92" s="28"/>
    </row>
    <row r="93" spans="1:6" s="44" customFormat="1" ht="17.25" customHeight="1">
      <c r="A93" s="27" t="s">
        <v>105</v>
      </c>
      <c r="B93" s="32">
        <v>88</v>
      </c>
      <c r="C93" s="33">
        <f t="shared" si="2"/>
        <v>237</v>
      </c>
      <c r="D93" s="33">
        <v>325</v>
      </c>
      <c r="E93" s="25"/>
      <c r="F93" s="28"/>
    </row>
    <row r="94" spans="1:6" s="44" customFormat="1" ht="17.25" customHeight="1">
      <c r="A94" s="27" t="s">
        <v>110</v>
      </c>
      <c r="B94" s="32">
        <v>395</v>
      </c>
      <c r="C94" s="33">
        <f t="shared" si="2"/>
        <v>-3</v>
      </c>
      <c r="D94" s="33">
        <v>392</v>
      </c>
      <c r="E94" s="25"/>
      <c r="F94" s="28"/>
    </row>
    <row r="95" spans="1:6" s="44" customFormat="1" ht="17.25" customHeight="1">
      <c r="A95" s="27" t="s">
        <v>145</v>
      </c>
      <c r="B95" s="32">
        <v>4026</v>
      </c>
      <c r="C95" s="33">
        <f t="shared" si="2"/>
        <v>546</v>
      </c>
      <c r="D95" s="33">
        <v>4572</v>
      </c>
      <c r="E95" s="25"/>
      <c r="F95" s="28"/>
    </row>
    <row r="96" spans="1:6" s="44" customFormat="1" ht="17.25" customHeight="1">
      <c r="A96" s="27" t="s">
        <v>296</v>
      </c>
      <c r="B96" s="32">
        <v>4239</v>
      </c>
      <c r="C96" s="33">
        <f aca="true" t="shared" si="3" ref="C96:C124">D96-B96</f>
        <v>-16</v>
      </c>
      <c r="D96" s="33">
        <v>4223</v>
      </c>
      <c r="E96" s="25"/>
      <c r="F96" s="28"/>
    </row>
    <row r="97" spans="1:6" s="44" customFormat="1" ht="17.25" customHeight="1">
      <c r="A97" s="26" t="s">
        <v>104</v>
      </c>
      <c r="B97" s="32">
        <v>1459</v>
      </c>
      <c r="C97" s="33">
        <f t="shared" si="3"/>
        <v>291</v>
      </c>
      <c r="D97" s="33">
        <v>1750</v>
      </c>
      <c r="E97" s="25"/>
      <c r="F97" s="28"/>
    </row>
    <row r="98" spans="1:6" s="44" customFormat="1" ht="17.25" customHeight="1">
      <c r="A98" s="26" t="s">
        <v>105</v>
      </c>
      <c r="B98" s="32">
        <v>2780</v>
      </c>
      <c r="C98" s="33">
        <f t="shared" si="3"/>
        <v>-307</v>
      </c>
      <c r="D98" s="33">
        <v>2473</v>
      </c>
      <c r="E98" s="25"/>
      <c r="F98" s="28"/>
    </row>
    <row r="99" spans="1:6" s="44" customFormat="1" ht="17.25" customHeight="1">
      <c r="A99" s="27" t="s">
        <v>297</v>
      </c>
      <c r="B99" s="32">
        <v>3827</v>
      </c>
      <c r="C99" s="33">
        <f t="shared" si="3"/>
        <v>158</v>
      </c>
      <c r="D99" s="33">
        <v>3985</v>
      </c>
      <c r="E99" s="25"/>
      <c r="F99" s="28"/>
    </row>
    <row r="100" spans="1:6" s="44" customFormat="1" ht="17.25" customHeight="1">
      <c r="A100" s="24" t="s">
        <v>104</v>
      </c>
      <c r="B100" s="32">
        <v>643</v>
      </c>
      <c r="C100" s="33">
        <f t="shared" si="3"/>
        <v>28</v>
      </c>
      <c r="D100" s="33">
        <v>671</v>
      </c>
      <c r="E100" s="25"/>
      <c r="F100" s="28"/>
    </row>
    <row r="101" spans="1:6" s="44" customFormat="1" ht="17.25" customHeight="1">
      <c r="A101" s="26" t="s">
        <v>105</v>
      </c>
      <c r="B101" s="32">
        <v>1184</v>
      </c>
      <c r="C101" s="33">
        <f t="shared" si="3"/>
        <v>-29</v>
      </c>
      <c r="D101" s="35">
        <v>1155</v>
      </c>
      <c r="E101" s="25"/>
      <c r="F101" s="28"/>
    </row>
    <row r="102" spans="1:6" s="44" customFormat="1" ht="17.25" customHeight="1">
      <c r="A102" s="27" t="s">
        <v>146</v>
      </c>
      <c r="B102" s="32">
        <v>2000</v>
      </c>
      <c r="C102" s="33">
        <f t="shared" si="3"/>
        <v>159</v>
      </c>
      <c r="D102" s="33">
        <v>2159</v>
      </c>
      <c r="E102" s="25"/>
      <c r="F102" s="28"/>
    </row>
    <row r="103" spans="1:6" s="44" customFormat="1" ht="17.25" customHeight="1">
      <c r="A103" s="27" t="s">
        <v>298</v>
      </c>
      <c r="B103" s="32">
        <v>110</v>
      </c>
      <c r="C103" s="33">
        <f t="shared" si="3"/>
        <v>0</v>
      </c>
      <c r="D103" s="33">
        <v>110</v>
      </c>
      <c r="E103" s="25"/>
      <c r="F103" s="28"/>
    </row>
    <row r="104" spans="1:6" s="44" customFormat="1" ht="17.25" customHeight="1">
      <c r="A104" s="27" t="s">
        <v>147</v>
      </c>
      <c r="B104" s="32">
        <v>110</v>
      </c>
      <c r="C104" s="33">
        <f t="shared" si="3"/>
        <v>0</v>
      </c>
      <c r="D104" s="33">
        <v>110</v>
      </c>
      <c r="E104" s="25"/>
      <c r="F104" s="28"/>
    </row>
    <row r="105" spans="1:6" s="44" customFormat="1" ht="17.25" customHeight="1">
      <c r="A105" s="27" t="s">
        <v>299</v>
      </c>
      <c r="B105" s="32">
        <v>4333</v>
      </c>
      <c r="C105" s="33">
        <f t="shared" si="3"/>
        <v>519</v>
      </c>
      <c r="D105" s="33">
        <v>4852</v>
      </c>
      <c r="E105" s="25"/>
      <c r="F105" s="28"/>
    </row>
    <row r="106" spans="1:6" s="44" customFormat="1" ht="17.25" customHeight="1">
      <c r="A106" s="27" t="s">
        <v>104</v>
      </c>
      <c r="B106" s="32">
        <v>282</v>
      </c>
      <c r="C106" s="33">
        <f t="shared" si="3"/>
        <v>1036</v>
      </c>
      <c r="D106" s="33">
        <v>1318</v>
      </c>
      <c r="E106" s="25"/>
      <c r="F106" s="28"/>
    </row>
    <row r="107" spans="1:6" s="44" customFormat="1" ht="17.25" customHeight="1">
      <c r="A107" s="27" t="s">
        <v>105</v>
      </c>
      <c r="B107" s="32">
        <v>117</v>
      </c>
      <c r="C107" s="33">
        <f t="shared" si="3"/>
        <v>-21</v>
      </c>
      <c r="D107" s="33">
        <v>96</v>
      </c>
      <c r="E107" s="25"/>
      <c r="F107" s="28"/>
    </row>
    <row r="108" spans="1:6" s="44" customFormat="1" ht="17.25" customHeight="1">
      <c r="A108" s="26" t="s">
        <v>148</v>
      </c>
      <c r="B108" s="32">
        <v>3934</v>
      </c>
      <c r="C108" s="33">
        <f t="shared" si="3"/>
        <v>-496</v>
      </c>
      <c r="D108" s="33">
        <v>3438</v>
      </c>
      <c r="E108" s="25"/>
      <c r="F108" s="28"/>
    </row>
    <row r="109" spans="1:6" s="44" customFormat="1" ht="17.25" customHeight="1">
      <c r="A109" s="27" t="s">
        <v>300</v>
      </c>
      <c r="B109" s="32">
        <v>82962</v>
      </c>
      <c r="C109" s="33">
        <f t="shared" si="3"/>
        <v>-4308</v>
      </c>
      <c r="D109" s="33">
        <v>78654</v>
      </c>
      <c r="E109" s="25"/>
      <c r="F109" s="28"/>
    </row>
    <row r="110" spans="1:6" s="44" customFormat="1" ht="17.25" customHeight="1">
      <c r="A110" s="27" t="s">
        <v>149</v>
      </c>
      <c r="B110" s="32">
        <v>82962</v>
      </c>
      <c r="C110" s="33">
        <f t="shared" si="3"/>
        <v>-4308</v>
      </c>
      <c r="D110" s="33">
        <v>78654</v>
      </c>
      <c r="E110" s="25"/>
      <c r="F110" s="28"/>
    </row>
    <row r="111" spans="1:6" s="44" customFormat="1" ht="17.25" customHeight="1">
      <c r="A111" s="24" t="s">
        <v>24</v>
      </c>
      <c r="B111" s="32">
        <v>2167</v>
      </c>
      <c r="C111" s="33">
        <f t="shared" si="3"/>
        <v>-1</v>
      </c>
      <c r="D111" s="33">
        <v>2166</v>
      </c>
      <c r="E111" s="25">
        <f>D111/B111*100%</f>
        <v>0.9995385325334564</v>
      </c>
      <c r="F111" s="28">
        <v>-0.5573</v>
      </c>
    </row>
    <row r="112" spans="1:6" s="44" customFormat="1" ht="17.25" customHeight="1">
      <c r="A112" s="29" t="s">
        <v>301</v>
      </c>
      <c r="B112" s="32">
        <v>1340</v>
      </c>
      <c r="C112" s="33">
        <f t="shared" si="3"/>
        <v>-898</v>
      </c>
      <c r="D112" s="33">
        <v>442</v>
      </c>
      <c r="E112" s="25"/>
      <c r="F112" s="28"/>
    </row>
    <row r="113" spans="1:6" s="44" customFormat="1" ht="17.25" customHeight="1">
      <c r="A113" s="26" t="s">
        <v>150</v>
      </c>
      <c r="B113" s="32">
        <v>677</v>
      </c>
      <c r="C113" s="33">
        <f t="shared" si="3"/>
        <v>-607</v>
      </c>
      <c r="D113" s="33">
        <v>70</v>
      </c>
      <c r="E113" s="25"/>
      <c r="F113" s="28"/>
    </row>
    <row r="114" spans="1:6" s="44" customFormat="1" ht="17.25" customHeight="1">
      <c r="A114" s="27" t="s">
        <v>27</v>
      </c>
      <c r="B114" s="32">
        <v>663</v>
      </c>
      <c r="C114" s="33">
        <f t="shared" si="3"/>
        <v>-659</v>
      </c>
      <c r="D114" s="33">
        <v>4</v>
      </c>
      <c r="E114" s="25"/>
      <c r="F114" s="28"/>
    </row>
    <row r="115" spans="1:6" s="44" customFormat="1" ht="17.25" customHeight="1">
      <c r="A115" s="27" t="s">
        <v>458</v>
      </c>
      <c r="B115" s="32">
        <v>0</v>
      </c>
      <c r="C115" s="33">
        <f t="shared" si="3"/>
        <v>368</v>
      </c>
      <c r="D115" s="33">
        <v>368</v>
      </c>
      <c r="E115" s="25"/>
      <c r="F115" s="28"/>
    </row>
    <row r="116" spans="1:6" s="44" customFormat="1" ht="17.25" customHeight="1">
      <c r="A116" s="27" t="s">
        <v>302</v>
      </c>
      <c r="B116" s="32">
        <v>827</v>
      </c>
      <c r="C116" s="33">
        <f t="shared" si="3"/>
        <v>897</v>
      </c>
      <c r="D116" s="33">
        <v>1724</v>
      </c>
      <c r="E116" s="25"/>
      <c r="F116" s="28"/>
    </row>
    <row r="117" spans="1:6" s="44" customFormat="1" ht="17.25" customHeight="1">
      <c r="A117" s="27" t="s">
        <v>303</v>
      </c>
      <c r="B117" s="32">
        <v>827</v>
      </c>
      <c r="C117" s="33">
        <f t="shared" si="3"/>
        <v>897</v>
      </c>
      <c r="D117" s="33">
        <v>1724</v>
      </c>
      <c r="E117" s="25"/>
      <c r="F117" s="28"/>
    </row>
    <row r="118" spans="1:6" s="44" customFormat="1" ht="17.25" customHeight="1">
      <c r="A118" s="24" t="s">
        <v>25</v>
      </c>
      <c r="B118" s="32">
        <v>138092</v>
      </c>
      <c r="C118" s="33">
        <f t="shared" si="3"/>
        <v>12028</v>
      </c>
      <c r="D118" s="33">
        <v>150120</v>
      </c>
      <c r="E118" s="25">
        <f>D118/B118*100%</f>
        <v>1.0871013527213742</v>
      </c>
      <c r="F118" s="28">
        <v>0.0129</v>
      </c>
    </row>
    <row r="119" spans="1:6" s="44" customFormat="1" ht="17.25" customHeight="1">
      <c r="A119" s="26" t="s">
        <v>304</v>
      </c>
      <c r="B119" s="32">
        <v>5824</v>
      </c>
      <c r="C119" s="33">
        <f t="shared" si="3"/>
        <v>-788</v>
      </c>
      <c r="D119" s="33">
        <v>5036</v>
      </c>
      <c r="E119" s="25"/>
      <c r="F119" s="28"/>
    </row>
    <row r="120" spans="1:6" s="44" customFormat="1" ht="17.25" customHeight="1">
      <c r="A120" s="27" t="s">
        <v>151</v>
      </c>
      <c r="B120" s="32">
        <v>5824</v>
      </c>
      <c r="C120" s="33">
        <f t="shared" si="3"/>
        <v>-788</v>
      </c>
      <c r="D120" s="36">
        <v>5036</v>
      </c>
      <c r="E120" s="25"/>
      <c r="F120" s="28"/>
    </row>
    <row r="121" spans="1:6" s="44" customFormat="1" ht="17.25" customHeight="1">
      <c r="A121" s="27" t="s">
        <v>305</v>
      </c>
      <c r="B121" s="32">
        <v>107965</v>
      </c>
      <c r="C121" s="33">
        <f t="shared" si="3"/>
        <v>-1611</v>
      </c>
      <c r="D121" s="33">
        <v>106354</v>
      </c>
      <c r="E121" s="25"/>
      <c r="F121" s="28"/>
    </row>
    <row r="122" spans="1:6" s="44" customFormat="1" ht="17.25" customHeight="1">
      <c r="A122" s="27" t="s">
        <v>104</v>
      </c>
      <c r="B122" s="32">
        <v>84276</v>
      </c>
      <c r="C122" s="33">
        <f t="shared" si="3"/>
        <v>510</v>
      </c>
      <c r="D122" s="33">
        <v>84786</v>
      </c>
      <c r="E122" s="25"/>
      <c r="F122" s="28"/>
    </row>
    <row r="123" spans="1:6" s="44" customFormat="1" ht="17.25" customHeight="1">
      <c r="A123" s="24" t="s">
        <v>105</v>
      </c>
      <c r="B123" s="32">
        <v>1644</v>
      </c>
      <c r="C123" s="33">
        <f t="shared" si="3"/>
        <v>573</v>
      </c>
      <c r="D123" s="33">
        <v>2217</v>
      </c>
      <c r="E123" s="25"/>
      <c r="F123" s="28"/>
    </row>
    <row r="124" spans="1:6" s="44" customFormat="1" ht="17.25" customHeight="1">
      <c r="A124" s="26" t="s">
        <v>152</v>
      </c>
      <c r="B124" s="32">
        <v>7313</v>
      </c>
      <c r="C124" s="33">
        <f t="shared" si="3"/>
        <v>-2152</v>
      </c>
      <c r="D124" s="33">
        <v>5161</v>
      </c>
      <c r="E124" s="25"/>
      <c r="F124" s="28"/>
    </row>
    <row r="125" spans="1:6" s="44" customFormat="1" ht="17.25" customHeight="1">
      <c r="A125" s="26" t="s">
        <v>153</v>
      </c>
      <c r="B125" s="32">
        <v>100</v>
      </c>
      <c r="C125" s="33">
        <f aca="true" t="shared" si="4" ref="C125:C161">D125-B125</f>
        <v>-91</v>
      </c>
      <c r="D125" s="33">
        <v>9</v>
      </c>
      <c r="E125" s="25"/>
      <c r="F125" s="28"/>
    </row>
    <row r="126" spans="1:6" s="44" customFormat="1" ht="17.25" customHeight="1">
      <c r="A126" s="27" t="s">
        <v>154</v>
      </c>
      <c r="B126" s="32">
        <v>1000</v>
      </c>
      <c r="C126" s="33">
        <f t="shared" si="4"/>
        <v>-141</v>
      </c>
      <c r="D126" s="33">
        <v>859</v>
      </c>
      <c r="E126" s="25"/>
      <c r="F126" s="28"/>
    </row>
    <row r="127" spans="1:6" s="44" customFormat="1" ht="17.25" customHeight="1">
      <c r="A127" s="27" t="s">
        <v>155</v>
      </c>
      <c r="B127" s="32">
        <v>250</v>
      </c>
      <c r="C127" s="33">
        <f t="shared" si="4"/>
        <v>-100</v>
      </c>
      <c r="D127" s="33">
        <v>150</v>
      </c>
      <c r="E127" s="25"/>
      <c r="F127" s="28"/>
    </row>
    <row r="128" spans="1:6" s="44" customFormat="1" ht="17.25" customHeight="1">
      <c r="A128" s="27" t="s">
        <v>156</v>
      </c>
      <c r="B128" s="32">
        <v>50</v>
      </c>
      <c r="C128" s="33">
        <f t="shared" si="4"/>
        <v>-10</v>
      </c>
      <c r="D128" s="33">
        <v>40</v>
      </c>
      <c r="E128" s="25"/>
      <c r="F128" s="28"/>
    </row>
    <row r="129" spans="1:6" s="44" customFormat="1" ht="17.25" customHeight="1">
      <c r="A129" s="26" t="s">
        <v>157</v>
      </c>
      <c r="B129" s="32">
        <v>0</v>
      </c>
      <c r="C129" s="33">
        <f t="shared" si="4"/>
        <v>141</v>
      </c>
      <c r="D129" s="33">
        <v>141</v>
      </c>
      <c r="E129" s="25"/>
      <c r="F129" s="28"/>
    </row>
    <row r="130" spans="1:6" s="44" customFormat="1" ht="17.25" customHeight="1">
      <c r="A130" s="27" t="s">
        <v>158</v>
      </c>
      <c r="B130" s="32">
        <v>2724</v>
      </c>
      <c r="C130" s="33">
        <f t="shared" si="4"/>
        <v>217</v>
      </c>
      <c r="D130" s="33">
        <v>2941</v>
      </c>
      <c r="E130" s="25"/>
      <c r="F130" s="28"/>
    </row>
    <row r="131" spans="1:6" s="44" customFormat="1" ht="17.25" customHeight="1">
      <c r="A131" s="27" t="s">
        <v>159</v>
      </c>
      <c r="B131" s="32">
        <v>100</v>
      </c>
      <c r="C131" s="33">
        <f t="shared" si="4"/>
        <v>-94</v>
      </c>
      <c r="D131" s="33">
        <v>6</v>
      </c>
      <c r="E131" s="25"/>
      <c r="F131" s="28"/>
    </row>
    <row r="132" spans="1:6" s="44" customFormat="1" ht="17.25" customHeight="1">
      <c r="A132" s="24" t="s">
        <v>160</v>
      </c>
      <c r="B132" s="32">
        <v>80</v>
      </c>
      <c r="C132" s="33">
        <f t="shared" si="4"/>
        <v>-37</v>
      </c>
      <c r="D132" s="33">
        <v>43</v>
      </c>
      <c r="E132" s="25"/>
      <c r="F132" s="28"/>
    </row>
    <row r="133" spans="1:6" s="44" customFormat="1" ht="17.25" customHeight="1">
      <c r="A133" s="26" t="s">
        <v>161</v>
      </c>
      <c r="B133" s="32">
        <v>4399</v>
      </c>
      <c r="C133" s="33">
        <f t="shared" si="4"/>
        <v>-509</v>
      </c>
      <c r="D133" s="33">
        <v>3890</v>
      </c>
      <c r="E133" s="25"/>
      <c r="F133" s="28"/>
    </row>
    <row r="134" spans="1:6" s="44" customFormat="1" ht="17.25" customHeight="1">
      <c r="A134" s="27" t="s">
        <v>126</v>
      </c>
      <c r="B134" s="32">
        <v>2795</v>
      </c>
      <c r="C134" s="33">
        <f t="shared" si="4"/>
        <v>-1516</v>
      </c>
      <c r="D134" s="33">
        <v>1279</v>
      </c>
      <c r="E134" s="25"/>
      <c r="F134" s="28"/>
    </row>
    <row r="135" spans="1:6" s="44" customFormat="1" ht="17.25" customHeight="1">
      <c r="A135" s="27" t="s">
        <v>162</v>
      </c>
      <c r="B135" s="32">
        <v>3235</v>
      </c>
      <c r="C135" s="33">
        <f t="shared" si="4"/>
        <v>1597</v>
      </c>
      <c r="D135" s="33">
        <v>4832</v>
      </c>
      <c r="E135" s="25"/>
      <c r="F135" s="28"/>
    </row>
    <row r="136" spans="1:6" s="44" customFormat="1" ht="17.25" customHeight="1">
      <c r="A136" s="26" t="s">
        <v>306</v>
      </c>
      <c r="B136" s="32">
        <v>844</v>
      </c>
      <c r="C136" s="33">
        <f t="shared" si="4"/>
        <v>64</v>
      </c>
      <c r="D136" s="33">
        <v>908</v>
      </c>
      <c r="E136" s="25"/>
      <c r="F136" s="28"/>
    </row>
    <row r="137" spans="1:6" s="44" customFormat="1" ht="17.25" customHeight="1">
      <c r="A137" s="26" t="s">
        <v>104</v>
      </c>
      <c r="B137" s="32">
        <v>389</v>
      </c>
      <c r="C137" s="33">
        <f t="shared" si="4"/>
        <v>14</v>
      </c>
      <c r="D137" s="33">
        <v>403</v>
      </c>
      <c r="E137" s="25"/>
      <c r="F137" s="28"/>
    </row>
    <row r="138" spans="1:6" s="44" customFormat="1" ht="17.25" customHeight="1">
      <c r="A138" s="26" t="s">
        <v>105</v>
      </c>
      <c r="B138" s="32">
        <v>86</v>
      </c>
      <c r="C138" s="33">
        <f t="shared" si="4"/>
        <v>0</v>
      </c>
      <c r="D138" s="33">
        <v>86</v>
      </c>
      <c r="E138" s="25"/>
      <c r="F138" s="28"/>
    </row>
    <row r="139" spans="1:6" s="44" customFormat="1" ht="17.25" customHeight="1">
      <c r="A139" s="27" t="s">
        <v>163</v>
      </c>
      <c r="B139" s="32">
        <v>369</v>
      </c>
      <c r="C139" s="33">
        <f t="shared" si="4"/>
        <v>50</v>
      </c>
      <c r="D139" s="33">
        <v>419</v>
      </c>
      <c r="E139" s="25"/>
      <c r="F139" s="28"/>
    </row>
    <row r="140" spans="1:6" s="44" customFormat="1" ht="17.25" customHeight="1">
      <c r="A140" s="26" t="s">
        <v>307</v>
      </c>
      <c r="B140" s="32">
        <v>6686</v>
      </c>
      <c r="C140" s="33">
        <f t="shared" si="4"/>
        <v>965</v>
      </c>
      <c r="D140" s="33">
        <v>7651</v>
      </c>
      <c r="E140" s="25"/>
      <c r="F140" s="28"/>
    </row>
    <row r="141" spans="1:6" s="44" customFormat="1" ht="17.25" customHeight="1">
      <c r="A141" s="26" t="s">
        <v>104</v>
      </c>
      <c r="B141" s="32">
        <v>5211</v>
      </c>
      <c r="C141" s="33">
        <f t="shared" si="4"/>
        <v>471</v>
      </c>
      <c r="D141" s="33">
        <v>5682</v>
      </c>
      <c r="E141" s="25"/>
      <c r="F141" s="28"/>
    </row>
    <row r="142" spans="1:6" s="44" customFormat="1" ht="17.25" customHeight="1">
      <c r="A142" s="26" t="s">
        <v>105</v>
      </c>
      <c r="B142" s="32">
        <v>532</v>
      </c>
      <c r="C142" s="33">
        <f t="shared" si="4"/>
        <v>-27</v>
      </c>
      <c r="D142" s="33">
        <v>505</v>
      </c>
      <c r="E142" s="25"/>
      <c r="F142" s="28"/>
    </row>
    <row r="143" spans="1:6" s="44" customFormat="1" ht="17.25" customHeight="1">
      <c r="A143" s="27" t="s">
        <v>164</v>
      </c>
      <c r="B143" s="32">
        <v>220</v>
      </c>
      <c r="C143" s="33">
        <f t="shared" si="4"/>
        <v>-160</v>
      </c>
      <c r="D143" s="33">
        <v>60</v>
      </c>
      <c r="E143" s="25"/>
      <c r="F143" s="28"/>
    </row>
    <row r="144" spans="1:6" s="44" customFormat="1" ht="17.25" customHeight="1">
      <c r="A144" s="27" t="s">
        <v>165</v>
      </c>
      <c r="B144" s="32">
        <v>551</v>
      </c>
      <c r="C144" s="33">
        <f t="shared" si="4"/>
        <v>-4</v>
      </c>
      <c r="D144" s="33">
        <v>547</v>
      </c>
      <c r="E144" s="25"/>
      <c r="F144" s="28"/>
    </row>
    <row r="145" spans="1:6" s="44" customFormat="1" ht="17.25" customHeight="1">
      <c r="A145" s="26" t="s">
        <v>166</v>
      </c>
      <c r="B145" s="32">
        <v>22</v>
      </c>
      <c r="C145" s="33">
        <f t="shared" si="4"/>
        <v>-9</v>
      </c>
      <c r="D145" s="33">
        <v>13</v>
      </c>
      <c r="E145" s="25"/>
      <c r="F145" s="28"/>
    </row>
    <row r="146" spans="1:6" s="44" customFormat="1" ht="17.25" customHeight="1">
      <c r="A146" s="27" t="s">
        <v>167</v>
      </c>
      <c r="B146" s="32">
        <v>150</v>
      </c>
      <c r="C146" s="33">
        <f t="shared" si="4"/>
        <v>694</v>
      </c>
      <c r="D146" s="33">
        <v>844</v>
      </c>
      <c r="E146" s="25"/>
      <c r="F146" s="28"/>
    </row>
    <row r="147" spans="1:6" s="44" customFormat="1" ht="17.25" customHeight="1">
      <c r="A147" s="24" t="s">
        <v>308</v>
      </c>
      <c r="B147" s="32">
        <v>12269</v>
      </c>
      <c r="C147" s="33">
        <f t="shared" si="4"/>
        <v>63</v>
      </c>
      <c r="D147" s="33">
        <v>12332</v>
      </c>
      <c r="E147" s="25"/>
      <c r="F147" s="28"/>
    </row>
    <row r="148" spans="1:6" s="44" customFormat="1" ht="17.25" customHeight="1">
      <c r="A148" s="26" t="s">
        <v>104</v>
      </c>
      <c r="B148" s="32">
        <v>8572</v>
      </c>
      <c r="C148" s="33">
        <f t="shared" si="4"/>
        <v>415</v>
      </c>
      <c r="D148" s="33">
        <v>8987</v>
      </c>
      <c r="E148" s="25"/>
      <c r="F148" s="28"/>
    </row>
    <row r="149" spans="1:6" s="44" customFormat="1" ht="17.25" customHeight="1">
      <c r="A149" s="26" t="s">
        <v>105</v>
      </c>
      <c r="B149" s="32">
        <v>1145</v>
      </c>
      <c r="C149" s="33">
        <f t="shared" si="4"/>
        <v>83</v>
      </c>
      <c r="D149" s="33">
        <v>1228</v>
      </c>
      <c r="E149" s="25"/>
      <c r="F149" s="28"/>
    </row>
    <row r="150" spans="1:6" s="44" customFormat="1" ht="17.25" customHeight="1">
      <c r="A150" s="27" t="s">
        <v>168</v>
      </c>
      <c r="B150" s="32">
        <v>994</v>
      </c>
      <c r="C150" s="33">
        <f t="shared" si="4"/>
        <v>-309</v>
      </c>
      <c r="D150" s="33">
        <v>685</v>
      </c>
      <c r="E150" s="25"/>
      <c r="F150" s="28"/>
    </row>
    <row r="151" spans="1:6" s="44" customFormat="1" ht="17.25" customHeight="1">
      <c r="A151" s="27" t="s">
        <v>169</v>
      </c>
      <c r="B151" s="32">
        <v>200</v>
      </c>
      <c r="C151" s="33">
        <f t="shared" si="4"/>
        <v>-81</v>
      </c>
      <c r="D151" s="33">
        <v>119</v>
      </c>
      <c r="E151" s="25"/>
      <c r="F151" s="28"/>
    </row>
    <row r="152" spans="1:6" s="44" customFormat="1" ht="17.25" customHeight="1">
      <c r="A152" s="27" t="s">
        <v>170</v>
      </c>
      <c r="B152" s="32">
        <v>191</v>
      </c>
      <c r="C152" s="33">
        <f t="shared" si="4"/>
        <v>-8</v>
      </c>
      <c r="D152" s="33">
        <v>183</v>
      </c>
      <c r="E152" s="25"/>
      <c r="F152" s="28"/>
    </row>
    <row r="153" spans="1:6" s="44" customFormat="1" ht="17.25" customHeight="1">
      <c r="A153" s="26" t="s">
        <v>171</v>
      </c>
      <c r="B153" s="32">
        <v>1167</v>
      </c>
      <c r="C153" s="33">
        <f t="shared" si="4"/>
        <v>-37</v>
      </c>
      <c r="D153" s="33">
        <v>1130</v>
      </c>
      <c r="E153" s="25"/>
      <c r="F153" s="28"/>
    </row>
    <row r="154" spans="1:6" s="44" customFormat="1" ht="17.25" customHeight="1">
      <c r="A154" s="26" t="s">
        <v>309</v>
      </c>
      <c r="B154" s="32">
        <v>2973</v>
      </c>
      <c r="C154" s="33">
        <f t="shared" si="4"/>
        <v>293</v>
      </c>
      <c r="D154" s="33">
        <v>3266</v>
      </c>
      <c r="E154" s="25"/>
      <c r="F154" s="28"/>
    </row>
    <row r="155" spans="1:6" s="44" customFormat="1" ht="17.25" customHeight="1">
      <c r="A155" s="27" t="s">
        <v>104</v>
      </c>
      <c r="B155" s="32">
        <v>1037</v>
      </c>
      <c r="C155" s="33">
        <f t="shared" si="4"/>
        <v>199</v>
      </c>
      <c r="D155" s="33">
        <v>1236</v>
      </c>
      <c r="E155" s="25"/>
      <c r="F155" s="28"/>
    </row>
    <row r="156" spans="1:6" s="44" customFormat="1" ht="17.25" customHeight="1">
      <c r="A156" s="27" t="s">
        <v>105</v>
      </c>
      <c r="B156" s="32">
        <v>150</v>
      </c>
      <c r="C156" s="33">
        <f t="shared" si="4"/>
        <v>-55</v>
      </c>
      <c r="D156" s="33">
        <v>95</v>
      </c>
      <c r="E156" s="25"/>
      <c r="F156" s="28"/>
    </row>
    <row r="157" spans="1:6" s="44" customFormat="1" ht="17.25" customHeight="1">
      <c r="A157" s="24" t="s">
        <v>172</v>
      </c>
      <c r="B157" s="32">
        <v>547</v>
      </c>
      <c r="C157" s="33">
        <f t="shared" si="4"/>
        <v>-59</v>
      </c>
      <c r="D157" s="33">
        <v>488</v>
      </c>
      <c r="E157" s="25"/>
      <c r="F157" s="28"/>
    </row>
    <row r="158" spans="1:6" s="44" customFormat="1" ht="17.25" customHeight="1">
      <c r="A158" s="26" t="s">
        <v>173</v>
      </c>
      <c r="B158" s="32">
        <v>220</v>
      </c>
      <c r="C158" s="33">
        <f t="shared" si="4"/>
        <v>-12</v>
      </c>
      <c r="D158" s="33">
        <v>208</v>
      </c>
      <c r="E158" s="25"/>
      <c r="F158" s="28"/>
    </row>
    <row r="159" spans="1:6" s="44" customFormat="1" ht="17.25" customHeight="1">
      <c r="A159" s="26" t="s">
        <v>174</v>
      </c>
      <c r="B159" s="32">
        <v>669</v>
      </c>
      <c r="C159" s="33">
        <f t="shared" si="4"/>
        <v>-16</v>
      </c>
      <c r="D159" s="33">
        <v>653</v>
      </c>
      <c r="E159" s="25"/>
      <c r="F159" s="28"/>
    </row>
    <row r="160" spans="1:6" s="44" customFormat="1" ht="17.25" customHeight="1">
      <c r="A160" s="26" t="s">
        <v>175</v>
      </c>
      <c r="B160" s="32">
        <v>270</v>
      </c>
      <c r="C160" s="33">
        <f t="shared" si="4"/>
        <v>38</v>
      </c>
      <c r="D160" s="33">
        <v>308</v>
      </c>
      <c r="E160" s="25"/>
      <c r="F160" s="28"/>
    </row>
    <row r="161" spans="1:6" s="44" customFormat="1" ht="17.25" customHeight="1">
      <c r="A161" s="26" t="s">
        <v>176</v>
      </c>
      <c r="B161" s="32">
        <v>80</v>
      </c>
      <c r="C161" s="33">
        <f t="shared" si="4"/>
        <v>198</v>
      </c>
      <c r="D161" s="33">
        <v>278</v>
      </c>
      <c r="E161" s="25"/>
      <c r="F161" s="28"/>
    </row>
    <row r="162" spans="1:6" s="44" customFormat="1" ht="17.25" customHeight="1">
      <c r="A162" s="27" t="s">
        <v>310</v>
      </c>
      <c r="B162" s="32">
        <v>1531</v>
      </c>
      <c r="C162" s="33">
        <f aca="true" t="shared" si="5" ref="C162:C183">D162-B162</f>
        <v>13042</v>
      </c>
      <c r="D162" s="33">
        <v>14573</v>
      </c>
      <c r="E162" s="25"/>
      <c r="F162" s="28"/>
    </row>
    <row r="163" spans="1:6" s="44" customFormat="1" ht="17.25" customHeight="1">
      <c r="A163" s="27" t="s">
        <v>17</v>
      </c>
      <c r="B163" s="32">
        <v>1531</v>
      </c>
      <c r="C163" s="33">
        <f t="shared" si="5"/>
        <v>12660</v>
      </c>
      <c r="D163" s="33">
        <v>14191</v>
      </c>
      <c r="E163" s="25"/>
      <c r="F163" s="28"/>
    </row>
    <row r="164" spans="1:6" s="44" customFormat="1" ht="17.25" customHeight="1">
      <c r="A164" s="27" t="s">
        <v>18</v>
      </c>
      <c r="B164" s="32">
        <v>0</v>
      </c>
      <c r="C164" s="33">
        <f t="shared" si="5"/>
        <v>382</v>
      </c>
      <c r="D164" s="33">
        <v>382</v>
      </c>
      <c r="E164" s="25"/>
      <c r="F164" s="28"/>
    </row>
    <row r="165" spans="1:6" s="44" customFormat="1" ht="17.25" customHeight="1">
      <c r="A165" s="24" t="s">
        <v>32</v>
      </c>
      <c r="B165" s="32">
        <v>257598</v>
      </c>
      <c r="C165" s="33">
        <f t="shared" si="5"/>
        <v>70797</v>
      </c>
      <c r="D165" s="33">
        <v>328395</v>
      </c>
      <c r="E165" s="25">
        <f>D165/B165*100%</f>
        <v>1.2748352083478909</v>
      </c>
      <c r="F165" s="28">
        <v>0.3156</v>
      </c>
    </row>
    <row r="166" spans="1:6" s="44" customFormat="1" ht="17.25" customHeight="1">
      <c r="A166" s="27" t="s">
        <v>311</v>
      </c>
      <c r="B166" s="32">
        <v>6224</v>
      </c>
      <c r="C166" s="33">
        <f t="shared" si="5"/>
        <v>-280</v>
      </c>
      <c r="D166" s="33">
        <v>5944</v>
      </c>
      <c r="E166" s="25"/>
      <c r="F166" s="28"/>
    </row>
    <row r="167" spans="1:6" s="44" customFormat="1" ht="17.25" customHeight="1">
      <c r="A167" s="26" t="s">
        <v>104</v>
      </c>
      <c r="B167" s="32">
        <v>1676</v>
      </c>
      <c r="C167" s="33">
        <f t="shared" si="5"/>
        <v>533</v>
      </c>
      <c r="D167" s="33">
        <v>2209</v>
      </c>
      <c r="E167" s="25"/>
      <c r="F167" s="28"/>
    </row>
    <row r="168" spans="1:6" s="44" customFormat="1" ht="17.25" customHeight="1">
      <c r="A168" s="26" t="s">
        <v>105</v>
      </c>
      <c r="B168" s="32">
        <v>992</v>
      </c>
      <c r="C168" s="33">
        <f t="shared" si="5"/>
        <v>-51</v>
      </c>
      <c r="D168" s="33">
        <v>941</v>
      </c>
      <c r="E168" s="25"/>
      <c r="F168" s="28"/>
    </row>
    <row r="169" spans="1:6" s="44" customFormat="1" ht="17.25" customHeight="1">
      <c r="A169" s="26" t="s">
        <v>106</v>
      </c>
      <c r="B169" s="32">
        <v>20</v>
      </c>
      <c r="C169" s="33">
        <f t="shared" si="5"/>
        <v>-4</v>
      </c>
      <c r="D169" s="33">
        <v>16</v>
      </c>
      <c r="E169" s="25"/>
      <c r="F169" s="28"/>
    </row>
    <row r="170" spans="1:6" s="44" customFormat="1" ht="17.25" customHeight="1">
      <c r="A170" s="27" t="s">
        <v>177</v>
      </c>
      <c r="B170" s="32">
        <v>3536</v>
      </c>
      <c r="C170" s="33">
        <f t="shared" si="5"/>
        <v>-758</v>
      </c>
      <c r="D170" s="33">
        <v>2778</v>
      </c>
      <c r="E170" s="25"/>
      <c r="F170" s="28"/>
    </row>
    <row r="171" spans="1:6" s="44" customFormat="1" ht="17.25" customHeight="1">
      <c r="A171" s="26" t="s">
        <v>312</v>
      </c>
      <c r="B171" s="32">
        <v>186578</v>
      </c>
      <c r="C171" s="33">
        <f t="shared" si="5"/>
        <v>13039</v>
      </c>
      <c r="D171" s="33">
        <v>199617</v>
      </c>
      <c r="E171" s="25"/>
      <c r="F171" s="28"/>
    </row>
    <row r="172" spans="1:6" s="44" customFormat="1" ht="17.25" customHeight="1">
      <c r="A172" s="26" t="s">
        <v>178</v>
      </c>
      <c r="B172" s="32">
        <v>826</v>
      </c>
      <c r="C172" s="33">
        <f t="shared" si="5"/>
        <v>4296</v>
      </c>
      <c r="D172" s="33">
        <v>5122</v>
      </c>
      <c r="E172" s="25"/>
      <c r="F172" s="28"/>
    </row>
    <row r="173" spans="1:6" s="44" customFormat="1" ht="17.25" customHeight="1">
      <c r="A173" s="26" t="s">
        <v>179</v>
      </c>
      <c r="B173" s="32">
        <v>89533</v>
      </c>
      <c r="C173" s="33">
        <f t="shared" si="5"/>
        <v>-2923</v>
      </c>
      <c r="D173" s="33">
        <v>86610</v>
      </c>
      <c r="E173" s="25"/>
      <c r="F173" s="28"/>
    </row>
    <row r="174" spans="1:6" s="44" customFormat="1" ht="17.25" customHeight="1">
      <c r="A174" s="27" t="s">
        <v>180</v>
      </c>
      <c r="B174" s="32">
        <v>63633</v>
      </c>
      <c r="C174" s="33">
        <f t="shared" si="5"/>
        <v>15263</v>
      </c>
      <c r="D174" s="33">
        <v>78896</v>
      </c>
      <c r="E174" s="25"/>
      <c r="F174" s="28"/>
    </row>
    <row r="175" spans="1:6" s="44" customFormat="1" ht="17.25" customHeight="1">
      <c r="A175" s="27" t="s">
        <v>181</v>
      </c>
      <c r="B175" s="32">
        <v>28568</v>
      </c>
      <c r="C175" s="33">
        <f t="shared" si="5"/>
        <v>-3351</v>
      </c>
      <c r="D175" s="33">
        <v>25217</v>
      </c>
      <c r="E175" s="25"/>
      <c r="F175" s="28"/>
    </row>
    <row r="176" spans="1:6" s="44" customFormat="1" ht="17.25" customHeight="1">
      <c r="A176" s="26" t="s">
        <v>182</v>
      </c>
      <c r="B176" s="32">
        <v>4018</v>
      </c>
      <c r="C176" s="33">
        <f t="shared" si="5"/>
        <v>-246</v>
      </c>
      <c r="D176" s="33">
        <v>3772</v>
      </c>
      <c r="E176" s="25"/>
      <c r="F176" s="28"/>
    </row>
    <row r="177" spans="1:6" s="44" customFormat="1" ht="17.25" customHeight="1">
      <c r="A177" s="26" t="s">
        <v>313</v>
      </c>
      <c r="B177" s="32">
        <v>5894</v>
      </c>
      <c r="C177" s="33">
        <f t="shared" si="5"/>
        <v>3189</v>
      </c>
      <c r="D177" s="33">
        <v>9083</v>
      </c>
      <c r="E177" s="25"/>
      <c r="F177" s="28"/>
    </row>
    <row r="178" spans="1:6" s="44" customFormat="1" ht="17.25" customHeight="1">
      <c r="A178" s="26" t="s">
        <v>183</v>
      </c>
      <c r="B178" s="32">
        <v>3974</v>
      </c>
      <c r="C178" s="33">
        <f t="shared" si="5"/>
        <v>2090</v>
      </c>
      <c r="D178" s="33">
        <v>6064</v>
      </c>
      <c r="E178" s="25"/>
      <c r="F178" s="28"/>
    </row>
    <row r="179" spans="1:6" s="44" customFormat="1" ht="17.25" customHeight="1">
      <c r="A179" s="27" t="s">
        <v>184</v>
      </c>
      <c r="B179" s="32">
        <v>1343</v>
      </c>
      <c r="C179" s="33">
        <f t="shared" si="5"/>
        <v>1052</v>
      </c>
      <c r="D179" s="33">
        <v>2395</v>
      </c>
      <c r="E179" s="25"/>
      <c r="F179" s="28"/>
    </row>
    <row r="180" spans="1:6" s="44" customFormat="1" ht="17.25" customHeight="1">
      <c r="A180" s="27" t="s">
        <v>185</v>
      </c>
      <c r="B180" s="32">
        <v>577</v>
      </c>
      <c r="C180" s="33">
        <f t="shared" si="5"/>
        <v>47</v>
      </c>
      <c r="D180" s="33">
        <v>624</v>
      </c>
      <c r="E180" s="25"/>
      <c r="F180" s="28"/>
    </row>
    <row r="181" spans="1:6" s="44" customFormat="1" ht="17.25" customHeight="1">
      <c r="A181" s="24" t="s">
        <v>314</v>
      </c>
      <c r="B181" s="32">
        <v>1150</v>
      </c>
      <c r="C181" s="33">
        <f t="shared" si="5"/>
        <v>-6</v>
      </c>
      <c r="D181" s="33">
        <v>1144</v>
      </c>
      <c r="E181" s="25"/>
      <c r="F181" s="28"/>
    </row>
    <row r="182" spans="1:6" s="44" customFormat="1" ht="17.25" customHeight="1">
      <c r="A182" s="27" t="s">
        <v>186</v>
      </c>
      <c r="B182" s="32">
        <v>585</v>
      </c>
      <c r="C182" s="33">
        <f t="shared" si="5"/>
        <v>-30</v>
      </c>
      <c r="D182" s="33">
        <v>555</v>
      </c>
      <c r="E182" s="25"/>
      <c r="F182" s="28"/>
    </row>
    <row r="183" spans="1:6" s="44" customFormat="1" ht="17.25" customHeight="1">
      <c r="A183" s="27" t="s">
        <v>187</v>
      </c>
      <c r="B183" s="32">
        <v>565</v>
      </c>
      <c r="C183" s="33">
        <f t="shared" si="5"/>
        <v>24</v>
      </c>
      <c r="D183" s="33">
        <v>589</v>
      </c>
      <c r="E183" s="25"/>
      <c r="F183" s="28"/>
    </row>
    <row r="184" spans="1:6" s="44" customFormat="1" ht="17.25" customHeight="1">
      <c r="A184" s="27" t="s">
        <v>315</v>
      </c>
      <c r="B184" s="32">
        <v>4752</v>
      </c>
      <c r="C184" s="33">
        <f aca="true" t="shared" si="6" ref="C184:C204">D184-B184</f>
        <v>-842</v>
      </c>
      <c r="D184" s="33">
        <v>3910</v>
      </c>
      <c r="E184" s="25"/>
      <c r="F184" s="28"/>
    </row>
    <row r="185" spans="1:6" s="44" customFormat="1" ht="17.25" customHeight="1">
      <c r="A185" s="27" t="s">
        <v>188</v>
      </c>
      <c r="B185" s="32">
        <v>581</v>
      </c>
      <c r="C185" s="33">
        <f t="shared" si="6"/>
        <v>160</v>
      </c>
      <c r="D185" s="33">
        <v>741</v>
      </c>
      <c r="E185" s="25"/>
      <c r="F185" s="28"/>
    </row>
    <row r="186" spans="1:6" s="44" customFormat="1" ht="17.25" customHeight="1">
      <c r="A186" s="26" t="s">
        <v>189</v>
      </c>
      <c r="B186" s="32">
        <v>681</v>
      </c>
      <c r="C186" s="33">
        <f t="shared" si="6"/>
        <v>66</v>
      </c>
      <c r="D186" s="33">
        <v>747</v>
      </c>
      <c r="E186" s="25"/>
      <c r="F186" s="28"/>
    </row>
    <row r="187" spans="1:6" s="44" customFormat="1" ht="17.25" customHeight="1">
      <c r="A187" s="26" t="s">
        <v>28</v>
      </c>
      <c r="B187" s="32">
        <v>3490</v>
      </c>
      <c r="C187" s="33">
        <f t="shared" si="6"/>
        <v>-1068</v>
      </c>
      <c r="D187" s="33">
        <v>2422</v>
      </c>
      <c r="E187" s="25"/>
      <c r="F187" s="28"/>
    </row>
    <row r="188" spans="1:6" s="44" customFormat="1" ht="17.25" customHeight="1">
      <c r="A188" s="26" t="s">
        <v>316</v>
      </c>
      <c r="B188" s="32">
        <v>53000</v>
      </c>
      <c r="C188" s="33">
        <f t="shared" si="6"/>
        <v>13697</v>
      </c>
      <c r="D188" s="33">
        <v>66697</v>
      </c>
      <c r="E188" s="25"/>
      <c r="F188" s="28"/>
    </row>
    <row r="189" spans="1:6" s="44" customFormat="1" ht="17.25" customHeight="1">
      <c r="A189" s="26" t="s">
        <v>190</v>
      </c>
      <c r="B189" s="32">
        <v>53000</v>
      </c>
      <c r="C189" s="33">
        <f t="shared" si="6"/>
        <v>13697</v>
      </c>
      <c r="D189" s="33">
        <v>66697</v>
      </c>
      <c r="E189" s="25"/>
      <c r="F189" s="28"/>
    </row>
    <row r="190" spans="1:6" s="44" customFormat="1" ht="17.25" customHeight="1">
      <c r="A190" s="26" t="s">
        <v>317</v>
      </c>
      <c r="B190" s="32">
        <v>0</v>
      </c>
      <c r="C190" s="33">
        <f t="shared" si="6"/>
        <v>42000</v>
      </c>
      <c r="D190" s="33">
        <v>42000</v>
      </c>
      <c r="E190" s="25"/>
      <c r="F190" s="28"/>
    </row>
    <row r="191" spans="1:6" s="44" customFormat="1" ht="17.25" customHeight="1">
      <c r="A191" s="26" t="s">
        <v>19</v>
      </c>
      <c r="B191" s="37">
        <v>0</v>
      </c>
      <c r="C191" s="33">
        <f t="shared" si="6"/>
        <v>42000</v>
      </c>
      <c r="D191" s="33">
        <v>42000</v>
      </c>
      <c r="E191" s="25"/>
      <c r="F191" s="28"/>
    </row>
    <row r="192" spans="1:6" s="44" customFormat="1" ht="17.25" customHeight="1">
      <c r="A192" s="24" t="s">
        <v>33</v>
      </c>
      <c r="B192" s="32">
        <v>14367</v>
      </c>
      <c r="C192" s="33">
        <f t="shared" si="6"/>
        <v>19901</v>
      </c>
      <c r="D192" s="33">
        <v>34268</v>
      </c>
      <c r="E192" s="25">
        <f>D192/B192*100%</f>
        <v>2.38518827869423</v>
      </c>
      <c r="F192" s="28">
        <v>1.3774</v>
      </c>
    </row>
    <row r="193" spans="1:6" s="44" customFormat="1" ht="17.25" customHeight="1">
      <c r="A193" s="27" t="s">
        <v>318</v>
      </c>
      <c r="B193" s="32">
        <v>1462</v>
      </c>
      <c r="C193" s="33">
        <f t="shared" si="6"/>
        <v>38</v>
      </c>
      <c r="D193" s="33">
        <v>1500</v>
      </c>
      <c r="E193" s="25"/>
      <c r="F193" s="28"/>
    </row>
    <row r="194" spans="1:6" s="44" customFormat="1" ht="17.25" customHeight="1">
      <c r="A194" s="26" t="s">
        <v>104</v>
      </c>
      <c r="B194" s="32">
        <v>401</v>
      </c>
      <c r="C194" s="33">
        <f t="shared" si="6"/>
        <v>176</v>
      </c>
      <c r="D194" s="33">
        <v>577</v>
      </c>
      <c r="E194" s="25"/>
      <c r="F194" s="28"/>
    </row>
    <row r="195" spans="1:6" s="44" customFormat="1" ht="17.25" customHeight="1">
      <c r="A195" s="26" t="s">
        <v>105</v>
      </c>
      <c r="B195" s="32">
        <v>229</v>
      </c>
      <c r="C195" s="33">
        <f t="shared" si="6"/>
        <v>-3</v>
      </c>
      <c r="D195" s="33">
        <v>226</v>
      </c>
      <c r="E195" s="25"/>
      <c r="F195" s="28"/>
    </row>
    <row r="196" spans="1:6" s="44" customFormat="1" ht="17.25" customHeight="1">
      <c r="A196" s="27" t="s">
        <v>191</v>
      </c>
      <c r="B196" s="32">
        <v>832</v>
      </c>
      <c r="C196" s="33">
        <f t="shared" si="6"/>
        <v>-135</v>
      </c>
      <c r="D196" s="33">
        <v>697</v>
      </c>
      <c r="E196" s="25"/>
      <c r="F196" s="28"/>
    </row>
    <row r="197" spans="1:6" s="44" customFormat="1" ht="17.25" customHeight="1">
      <c r="A197" s="26" t="s">
        <v>319</v>
      </c>
      <c r="B197" s="32">
        <v>0</v>
      </c>
      <c r="C197" s="33">
        <f t="shared" si="6"/>
        <v>5</v>
      </c>
      <c r="D197" s="33">
        <v>5</v>
      </c>
      <c r="E197" s="25"/>
      <c r="F197" s="28"/>
    </row>
    <row r="198" spans="1:6" s="44" customFormat="1" ht="17.25" customHeight="1">
      <c r="A198" s="24" t="s">
        <v>193</v>
      </c>
      <c r="B198" s="32">
        <v>0</v>
      </c>
      <c r="C198" s="33">
        <f t="shared" si="6"/>
        <v>5</v>
      </c>
      <c r="D198" s="33">
        <v>5</v>
      </c>
      <c r="E198" s="25"/>
      <c r="F198" s="28"/>
    </row>
    <row r="199" spans="1:6" s="44" customFormat="1" ht="17.25" customHeight="1">
      <c r="A199" s="27" t="s">
        <v>320</v>
      </c>
      <c r="B199" s="32">
        <v>292</v>
      </c>
      <c r="C199" s="33">
        <f t="shared" si="6"/>
        <v>-6</v>
      </c>
      <c r="D199" s="33">
        <v>286</v>
      </c>
      <c r="E199" s="25"/>
      <c r="F199" s="28"/>
    </row>
    <row r="200" spans="1:6" s="44" customFormat="1" ht="17.25" customHeight="1">
      <c r="A200" s="27" t="s">
        <v>192</v>
      </c>
      <c r="B200" s="32">
        <v>84</v>
      </c>
      <c r="C200" s="33">
        <f t="shared" si="6"/>
        <v>12</v>
      </c>
      <c r="D200" s="33">
        <v>96</v>
      </c>
      <c r="E200" s="25"/>
      <c r="F200" s="28"/>
    </row>
    <row r="201" spans="1:6" s="44" customFormat="1" ht="17.25" customHeight="1">
      <c r="A201" s="26" t="s">
        <v>194</v>
      </c>
      <c r="B201" s="32">
        <v>119</v>
      </c>
      <c r="C201" s="33">
        <f t="shared" si="6"/>
        <v>-17</v>
      </c>
      <c r="D201" s="33">
        <v>102</v>
      </c>
      <c r="E201" s="25"/>
      <c r="F201" s="28"/>
    </row>
    <row r="202" spans="1:6" s="44" customFormat="1" ht="17.25" customHeight="1">
      <c r="A202" s="26" t="s">
        <v>195</v>
      </c>
      <c r="B202" s="32">
        <v>89</v>
      </c>
      <c r="C202" s="33">
        <f t="shared" si="6"/>
        <v>-1</v>
      </c>
      <c r="D202" s="33">
        <v>88</v>
      </c>
      <c r="E202" s="25"/>
      <c r="F202" s="28"/>
    </row>
    <row r="203" spans="1:6" s="44" customFormat="1" ht="17.25" customHeight="1">
      <c r="A203" s="26" t="s">
        <v>321</v>
      </c>
      <c r="B203" s="32">
        <v>250</v>
      </c>
      <c r="C203" s="33">
        <f t="shared" si="6"/>
        <v>-45</v>
      </c>
      <c r="D203" s="33">
        <v>205</v>
      </c>
      <c r="E203" s="25"/>
      <c r="F203" s="28"/>
    </row>
    <row r="204" spans="1:6" s="44" customFormat="1" ht="17.25" customHeight="1">
      <c r="A204" s="27" t="s">
        <v>196</v>
      </c>
      <c r="B204" s="32">
        <v>250</v>
      </c>
      <c r="C204" s="33">
        <f t="shared" si="6"/>
        <v>-45</v>
      </c>
      <c r="D204" s="33">
        <v>205</v>
      </c>
      <c r="E204" s="25"/>
      <c r="F204" s="28"/>
    </row>
    <row r="205" spans="1:6" s="44" customFormat="1" ht="17.25" customHeight="1">
      <c r="A205" s="26" t="s">
        <v>322</v>
      </c>
      <c r="B205" s="32">
        <v>185</v>
      </c>
      <c r="C205" s="33">
        <f aca="true" t="shared" si="7" ref="C205:C234">D205-B205</f>
        <v>-44</v>
      </c>
      <c r="D205" s="33">
        <v>141</v>
      </c>
      <c r="E205" s="25"/>
      <c r="F205" s="28"/>
    </row>
    <row r="206" spans="1:6" s="44" customFormat="1" ht="17.25" customHeight="1">
      <c r="A206" s="27" t="s">
        <v>197</v>
      </c>
      <c r="B206" s="32">
        <v>185</v>
      </c>
      <c r="C206" s="33">
        <f t="shared" si="7"/>
        <v>-44</v>
      </c>
      <c r="D206" s="33">
        <v>141</v>
      </c>
      <c r="E206" s="25"/>
      <c r="F206" s="28"/>
    </row>
    <row r="207" spans="1:6" s="44" customFormat="1" ht="17.25" customHeight="1">
      <c r="A207" s="26" t="s">
        <v>323</v>
      </c>
      <c r="B207" s="32">
        <v>12178</v>
      </c>
      <c r="C207" s="33">
        <f t="shared" si="7"/>
        <v>19953</v>
      </c>
      <c r="D207" s="33">
        <v>32131</v>
      </c>
      <c r="E207" s="25"/>
      <c r="F207" s="28"/>
    </row>
    <row r="208" spans="1:6" s="44" customFormat="1" ht="17.25" customHeight="1">
      <c r="A208" s="27" t="s">
        <v>198</v>
      </c>
      <c r="B208" s="32">
        <v>12178</v>
      </c>
      <c r="C208" s="33">
        <f t="shared" si="7"/>
        <v>19953</v>
      </c>
      <c r="D208" s="33">
        <v>32131</v>
      </c>
      <c r="E208" s="25"/>
      <c r="F208" s="28"/>
    </row>
    <row r="209" spans="1:6" s="44" customFormat="1" ht="17.25" customHeight="1">
      <c r="A209" s="24" t="s">
        <v>34</v>
      </c>
      <c r="B209" s="32">
        <v>17992</v>
      </c>
      <c r="C209" s="33">
        <f t="shared" si="7"/>
        <v>13653</v>
      </c>
      <c r="D209" s="33">
        <v>31645</v>
      </c>
      <c r="E209" s="25">
        <f>D209/B209*100%</f>
        <v>1.758837261004891</v>
      </c>
      <c r="F209" s="28">
        <v>0.2347</v>
      </c>
    </row>
    <row r="210" spans="1:6" s="44" customFormat="1" ht="17.25" customHeight="1">
      <c r="A210" s="24" t="s">
        <v>324</v>
      </c>
      <c r="B210" s="32">
        <v>7679</v>
      </c>
      <c r="C210" s="33">
        <f t="shared" si="7"/>
        <v>6873</v>
      </c>
      <c r="D210" s="33">
        <v>14552</v>
      </c>
      <c r="E210" s="25"/>
      <c r="F210" s="28"/>
    </row>
    <row r="211" spans="1:6" s="44" customFormat="1" ht="17.25" customHeight="1">
      <c r="A211" s="24" t="s">
        <v>104</v>
      </c>
      <c r="B211" s="32">
        <v>1421</v>
      </c>
      <c r="C211" s="33">
        <f t="shared" si="7"/>
        <v>1185</v>
      </c>
      <c r="D211" s="33">
        <v>2606</v>
      </c>
      <c r="E211" s="25"/>
      <c r="F211" s="28"/>
    </row>
    <row r="212" spans="1:6" s="44" customFormat="1" ht="17.25" customHeight="1">
      <c r="A212" s="24" t="s">
        <v>105</v>
      </c>
      <c r="B212" s="32">
        <v>251</v>
      </c>
      <c r="C212" s="33">
        <f t="shared" si="7"/>
        <v>90</v>
      </c>
      <c r="D212" s="33">
        <v>341</v>
      </c>
      <c r="E212" s="25"/>
      <c r="F212" s="28"/>
    </row>
    <row r="213" spans="1:6" s="44" customFormat="1" ht="17.25" customHeight="1">
      <c r="A213" s="24" t="s">
        <v>199</v>
      </c>
      <c r="B213" s="32">
        <v>1553</v>
      </c>
      <c r="C213" s="33">
        <f t="shared" si="7"/>
        <v>6</v>
      </c>
      <c r="D213" s="33">
        <v>1559</v>
      </c>
      <c r="E213" s="25"/>
      <c r="F213" s="28"/>
    </row>
    <row r="214" spans="1:6" s="44" customFormat="1" ht="17.25" customHeight="1">
      <c r="A214" s="24" t="s">
        <v>200</v>
      </c>
      <c r="B214" s="32">
        <v>100</v>
      </c>
      <c r="C214" s="33">
        <f t="shared" si="7"/>
        <v>0</v>
      </c>
      <c r="D214" s="33">
        <v>100</v>
      </c>
      <c r="E214" s="25"/>
      <c r="F214" s="28"/>
    </row>
    <row r="215" spans="1:6" s="44" customFormat="1" ht="17.25" customHeight="1">
      <c r="A215" s="24" t="s">
        <v>201</v>
      </c>
      <c r="B215" s="32">
        <v>717</v>
      </c>
      <c r="C215" s="33">
        <f t="shared" si="7"/>
        <v>-72</v>
      </c>
      <c r="D215" s="33">
        <v>645</v>
      </c>
      <c r="E215" s="25"/>
      <c r="F215" s="28"/>
    </row>
    <row r="216" spans="1:6" s="44" customFormat="1" ht="17.25" customHeight="1">
      <c r="A216" s="24" t="s">
        <v>202</v>
      </c>
      <c r="B216" s="32">
        <v>403</v>
      </c>
      <c r="C216" s="33">
        <f t="shared" si="7"/>
        <v>13</v>
      </c>
      <c r="D216" s="33">
        <v>416</v>
      </c>
      <c r="E216" s="25"/>
      <c r="F216" s="28"/>
    </row>
    <row r="217" spans="1:6" s="44" customFormat="1" ht="17.25" customHeight="1">
      <c r="A217" s="24" t="s">
        <v>203</v>
      </c>
      <c r="B217" s="32">
        <v>0</v>
      </c>
      <c r="C217" s="33">
        <f t="shared" si="7"/>
        <v>1</v>
      </c>
      <c r="D217" s="33">
        <v>1</v>
      </c>
      <c r="E217" s="25"/>
      <c r="F217" s="28"/>
    </row>
    <row r="218" spans="1:6" s="44" customFormat="1" ht="17.25" customHeight="1">
      <c r="A218" s="24" t="s">
        <v>204</v>
      </c>
      <c r="B218" s="32">
        <v>275</v>
      </c>
      <c r="C218" s="33">
        <f t="shared" si="7"/>
        <v>-15</v>
      </c>
      <c r="D218" s="33">
        <v>260</v>
      </c>
      <c r="E218" s="25"/>
      <c r="F218" s="28"/>
    </row>
    <row r="219" spans="1:6" s="44" customFormat="1" ht="17.25" customHeight="1">
      <c r="A219" s="24" t="s">
        <v>205</v>
      </c>
      <c r="B219" s="32">
        <v>2959</v>
      </c>
      <c r="C219" s="33">
        <f t="shared" si="7"/>
        <v>5665</v>
      </c>
      <c r="D219" s="33">
        <v>8624</v>
      </c>
      <c r="E219" s="25"/>
      <c r="F219" s="28"/>
    </row>
    <row r="220" spans="1:6" s="44" customFormat="1" ht="17.25" customHeight="1">
      <c r="A220" s="24" t="s">
        <v>325</v>
      </c>
      <c r="B220" s="32">
        <v>110</v>
      </c>
      <c r="C220" s="33">
        <f t="shared" si="7"/>
        <v>519</v>
      </c>
      <c r="D220" s="33">
        <v>629</v>
      </c>
      <c r="E220" s="25"/>
      <c r="F220" s="28"/>
    </row>
    <row r="221" spans="1:6" s="44" customFormat="1" ht="17.25" customHeight="1">
      <c r="A221" s="24" t="s">
        <v>104</v>
      </c>
      <c r="B221" s="32">
        <v>0</v>
      </c>
      <c r="C221" s="33">
        <f t="shared" si="7"/>
        <v>257</v>
      </c>
      <c r="D221" s="33">
        <v>257</v>
      </c>
      <c r="E221" s="25"/>
      <c r="F221" s="28"/>
    </row>
    <row r="222" spans="1:6" s="44" customFormat="1" ht="17.25" customHeight="1">
      <c r="A222" s="24" t="s">
        <v>206</v>
      </c>
      <c r="B222" s="32">
        <v>110</v>
      </c>
      <c r="C222" s="33">
        <f t="shared" si="7"/>
        <v>16</v>
      </c>
      <c r="D222" s="33">
        <v>126</v>
      </c>
      <c r="E222" s="25"/>
      <c r="F222" s="28"/>
    </row>
    <row r="223" spans="1:6" s="44" customFormat="1" ht="17.25" customHeight="1">
      <c r="A223" s="24" t="s">
        <v>207</v>
      </c>
      <c r="B223" s="32">
        <v>0</v>
      </c>
      <c r="C223" s="33">
        <f t="shared" si="7"/>
        <v>246</v>
      </c>
      <c r="D223" s="33">
        <v>246</v>
      </c>
      <c r="E223" s="25"/>
      <c r="F223" s="28"/>
    </row>
    <row r="224" spans="1:6" s="44" customFormat="1" ht="17.25" customHeight="1">
      <c r="A224" s="24" t="s">
        <v>326</v>
      </c>
      <c r="B224" s="32">
        <v>8738</v>
      </c>
      <c r="C224" s="33">
        <f t="shared" si="7"/>
        <v>345</v>
      </c>
      <c r="D224" s="33">
        <v>9083</v>
      </c>
      <c r="E224" s="25"/>
      <c r="F224" s="28"/>
    </row>
    <row r="225" spans="1:6" s="44" customFormat="1" ht="17.25" customHeight="1">
      <c r="A225" s="24" t="s">
        <v>208</v>
      </c>
      <c r="B225" s="32">
        <v>950</v>
      </c>
      <c r="C225" s="33">
        <f t="shared" si="7"/>
        <v>239</v>
      </c>
      <c r="D225" s="33">
        <v>1189</v>
      </c>
      <c r="E225" s="25"/>
      <c r="F225" s="28"/>
    </row>
    <row r="226" spans="1:6" s="44" customFormat="1" ht="17.25" customHeight="1">
      <c r="A226" s="24" t="s">
        <v>209</v>
      </c>
      <c r="B226" s="32">
        <v>3000</v>
      </c>
      <c r="C226" s="33">
        <f t="shared" si="7"/>
        <v>-730</v>
      </c>
      <c r="D226" s="33">
        <v>2270</v>
      </c>
      <c r="E226" s="25"/>
      <c r="F226" s="28"/>
    </row>
    <row r="227" spans="1:6" s="44" customFormat="1" ht="17.25" customHeight="1">
      <c r="A227" s="24" t="s">
        <v>210</v>
      </c>
      <c r="B227" s="32">
        <v>1842</v>
      </c>
      <c r="C227" s="33">
        <f t="shared" si="7"/>
        <v>90</v>
      </c>
      <c r="D227" s="33">
        <v>1932</v>
      </c>
      <c r="E227" s="25"/>
      <c r="F227" s="28"/>
    </row>
    <row r="228" spans="1:6" s="44" customFormat="1" ht="17.25" customHeight="1">
      <c r="A228" s="24" t="s">
        <v>211</v>
      </c>
      <c r="B228" s="32">
        <v>2946</v>
      </c>
      <c r="C228" s="33">
        <f t="shared" si="7"/>
        <v>746</v>
      </c>
      <c r="D228" s="33">
        <v>3692</v>
      </c>
      <c r="E228" s="25"/>
      <c r="F228" s="28"/>
    </row>
    <row r="229" spans="1:6" s="44" customFormat="1" ht="17.25" customHeight="1">
      <c r="A229" s="24" t="s">
        <v>327</v>
      </c>
      <c r="B229" s="32">
        <v>208</v>
      </c>
      <c r="C229" s="33">
        <f t="shared" si="7"/>
        <v>20</v>
      </c>
      <c r="D229" s="33">
        <v>228</v>
      </c>
      <c r="E229" s="25"/>
      <c r="F229" s="28"/>
    </row>
    <row r="230" spans="1:6" s="44" customFormat="1" ht="17.25" customHeight="1">
      <c r="A230" s="24" t="s">
        <v>212</v>
      </c>
      <c r="B230" s="32">
        <v>208</v>
      </c>
      <c r="C230" s="33">
        <f t="shared" si="7"/>
        <v>20</v>
      </c>
      <c r="D230" s="33">
        <v>228</v>
      </c>
      <c r="E230" s="25"/>
      <c r="F230" s="28"/>
    </row>
    <row r="231" spans="1:6" s="44" customFormat="1" ht="17.25" customHeight="1">
      <c r="A231" s="24" t="s">
        <v>328</v>
      </c>
      <c r="B231" s="32">
        <v>987</v>
      </c>
      <c r="C231" s="33">
        <f t="shared" si="7"/>
        <v>172</v>
      </c>
      <c r="D231" s="33">
        <v>1159</v>
      </c>
      <c r="E231" s="25"/>
      <c r="F231" s="28"/>
    </row>
    <row r="232" spans="1:6" s="44" customFormat="1" ht="17.25" customHeight="1">
      <c r="A232" s="24" t="s">
        <v>213</v>
      </c>
      <c r="B232" s="32">
        <v>20</v>
      </c>
      <c r="C232" s="33">
        <f t="shared" si="7"/>
        <v>-8</v>
      </c>
      <c r="D232" s="33">
        <v>12</v>
      </c>
      <c r="E232" s="25"/>
      <c r="F232" s="28"/>
    </row>
    <row r="233" spans="1:6" s="44" customFormat="1" ht="17.25" customHeight="1">
      <c r="A233" s="24" t="s">
        <v>214</v>
      </c>
      <c r="B233" s="32">
        <v>967</v>
      </c>
      <c r="C233" s="33">
        <f t="shared" si="7"/>
        <v>180</v>
      </c>
      <c r="D233" s="33">
        <v>1147</v>
      </c>
      <c r="E233" s="25"/>
      <c r="F233" s="28"/>
    </row>
    <row r="234" spans="1:6" s="44" customFormat="1" ht="17.25" customHeight="1">
      <c r="A234" s="24" t="s">
        <v>329</v>
      </c>
      <c r="B234" s="32">
        <v>270</v>
      </c>
      <c r="C234" s="33">
        <f t="shared" si="7"/>
        <v>5724</v>
      </c>
      <c r="D234" s="33">
        <v>5994</v>
      </c>
      <c r="E234" s="25"/>
      <c r="F234" s="28"/>
    </row>
    <row r="235" spans="1:6" s="44" customFormat="1" ht="17.25" customHeight="1">
      <c r="A235" s="24" t="s">
        <v>215</v>
      </c>
      <c r="B235" s="32">
        <v>270</v>
      </c>
      <c r="C235" s="33">
        <f aca="true" t="shared" si="8" ref="C235:C269">D235-B235</f>
        <v>5724</v>
      </c>
      <c r="D235" s="33">
        <v>5994</v>
      </c>
      <c r="E235" s="25"/>
      <c r="F235" s="28"/>
    </row>
    <row r="236" spans="1:6" s="44" customFormat="1" ht="17.25" customHeight="1">
      <c r="A236" s="24" t="s">
        <v>35</v>
      </c>
      <c r="B236" s="32">
        <v>51167</v>
      </c>
      <c r="C236" s="33">
        <f t="shared" si="8"/>
        <v>8834</v>
      </c>
      <c r="D236" s="33">
        <v>60001</v>
      </c>
      <c r="E236" s="25">
        <f>D236/B236*100%</f>
        <v>1.1726503410401234</v>
      </c>
      <c r="F236" s="28">
        <v>-0.04</v>
      </c>
    </row>
    <row r="237" spans="1:6" s="44" customFormat="1" ht="17.25">
      <c r="A237" s="24" t="s">
        <v>330</v>
      </c>
      <c r="B237" s="32">
        <v>4807</v>
      </c>
      <c r="C237" s="33">
        <f t="shared" si="8"/>
        <v>3069</v>
      </c>
      <c r="D237" s="33">
        <v>7876</v>
      </c>
      <c r="E237" s="25"/>
      <c r="F237" s="28"/>
    </row>
    <row r="238" spans="1:6" s="44" customFormat="1" ht="17.25" customHeight="1">
      <c r="A238" s="24" t="s">
        <v>104</v>
      </c>
      <c r="B238" s="32">
        <v>490</v>
      </c>
      <c r="C238" s="33">
        <f t="shared" si="8"/>
        <v>1646</v>
      </c>
      <c r="D238" s="33">
        <v>2136</v>
      </c>
      <c r="E238" s="25"/>
      <c r="F238" s="28"/>
    </row>
    <row r="239" spans="1:6" s="44" customFormat="1" ht="17.25" customHeight="1">
      <c r="A239" s="24" t="s">
        <v>105</v>
      </c>
      <c r="B239" s="32">
        <v>2601</v>
      </c>
      <c r="C239" s="33">
        <f t="shared" si="8"/>
        <v>-761</v>
      </c>
      <c r="D239" s="33">
        <v>1840</v>
      </c>
      <c r="E239" s="25"/>
      <c r="F239" s="28"/>
    </row>
    <row r="240" spans="1:6" s="44" customFormat="1" ht="17.25" customHeight="1">
      <c r="A240" s="24" t="s">
        <v>216</v>
      </c>
      <c r="B240" s="32">
        <v>390</v>
      </c>
      <c r="C240" s="33">
        <f t="shared" si="8"/>
        <v>429</v>
      </c>
      <c r="D240" s="33">
        <v>819</v>
      </c>
      <c r="E240" s="25"/>
      <c r="F240" s="28"/>
    </row>
    <row r="241" spans="1:6" s="44" customFormat="1" ht="17.25" customHeight="1">
      <c r="A241" s="24" t="s">
        <v>217</v>
      </c>
      <c r="B241" s="32">
        <v>399</v>
      </c>
      <c r="C241" s="33">
        <f t="shared" si="8"/>
        <v>699</v>
      </c>
      <c r="D241" s="33">
        <v>1098</v>
      </c>
      <c r="E241" s="25"/>
      <c r="F241" s="28"/>
    </row>
    <row r="242" spans="1:6" s="44" customFormat="1" ht="17.25" customHeight="1">
      <c r="A242" s="24" t="s">
        <v>218</v>
      </c>
      <c r="B242" s="32">
        <v>65</v>
      </c>
      <c r="C242" s="33">
        <f t="shared" si="8"/>
        <v>191</v>
      </c>
      <c r="D242" s="33">
        <v>256</v>
      </c>
      <c r="E242" s="25"/>
      <c r="F242" s="28"/>
    </row>
    <row r="243" spans="1:6" s="44" customFormat="1" ht="17.25">
      <c r="A243" s="24" t="s">
        <v>219</v>
      </c>
      <c r="B243" s="32">
        <v>195</v>
      </c>
      <c r="C243" s="33">
        <f t="shared" si="8"/>
        <v>-16</v>
      </c>
      <c r="D243" s="33">
        <v>179</v>
      </c>
      <c r="E243" s="25"/>
      <c r="F243" s="28"/>
    </row>
    <row r="244" spans="1:6" s="44" customFormat="1" ht="17.25">
      <c r="A244" s="24" t="s">
        <v>220</v>
      </c>
      <c r="B244" s="32">
        <v>450</v>
      </c>
      <c r="C244" s="33">
        <f t="shared" si="8"/>
        <v>-61</v>
      </c>
      <c r="D244" s="33">
        <v>389</v>
      </c>
      <c r="E244" s="25"/>
      <c r="F244" s="28"/>
    </row>
    <row r="245" spans="1:6" s="44" customFormat="1" ht="17.25">
      <c r="A245" s="24" t="s">
        <v>221</v>
      </c>
      <c r="B245" s="32">
        <v>217</v>
      </c>
      <c r="C245" s="33">
        <f t="shared" si="8"/>
        <v>942</v>
      </c>
      <c r="D245" s="33">
        <v>1159</v>
      </c>
      <c r="E245" s="25"/>
      <c r="F245" s="28"/>
    </row>
    <row r="246" spans="1:6" s="44" customFormat="1" ht="17.25" customHeight="1">
      <c r="A246" s="24" t="s">
        <v>331</v>
      </c>
      <c r="B246" s="32">
        <v>6321</v>
      </c>
      <c r="C246" s="33">
        <f t="shared" si="8"/>
        <v>1413</v>
      </c>
      <c r="D246" s="33">
        <v>7734</v>
      </c>
      <c r="E246" s="25"/>
      <c r="F246" s="28"/>
    </row>
    <row r="247" spans="1:6" s="44" customFormat="1" ht="17.25" customHeight="1">
      <c r="A247" s="24" t="s">
        <v>104</v>
      </c>
      <c r="B247" s="32">
        <v>630</v>
      </c>
      <c r="C247" s="33">
        <f t="shared" si="8"/>
        <v>417</v>
      </c>
      <c r="D247" s="33">
        <v>1047</v>
      </c>
      <c r="E247" s="25"/>
      <c r="F247" s="28"/>
    </row>
    <row r="248" spans="1:6" s="44" customFormat="1" ht="17.25" customHeight="1">
      <c r="A248" s="24" t="s">
        <v>105</v>
      </c>
      <c r="B248" s="32">
        <v>224</v>
      </c>
      <c r="C248" s="33">
        <f t="shared" si="8"/>
        <v>448</v>
      </c>
      <c r="D248" s="33">
        <v>672</v>
      </c>
      <c r="E248" s="25"/>
      <c r="F248" s="28"/>
    </row>
    <row r="249" spans="1:6" s="44" customFormat="1" ht="17.25" customHeight="1">
      <c r="A249" s="24" t="s">
        <v>222</v>
      </c>
      <c r="B249" s="32">
        <v>263</v>
      </c>
      <c r="C249" s="33">
        <f t="shared" si="8"/>
        <v>-13</v>
      </c>
      <c r="D249" s="33">
        <v>250</v>
      </c>
      <c r="E249" s="25"/>
      <c r="F249" s="28"/>
    </row>
    <row r="250" spans="1:6" s="44" customFormat="1" ht="17.25" customHeight="1">
      <c r="A250" s="24" t="s">
        <v>223</v>
      </c>
      <c r="B250" s="32">
        <v>60</v>
      </c>
      <c r="C250" s="33">
        <f t="shared" si="8"/>
        <v>-5</v>
      </c>
      <c r="D250" s="33">
        <v>55</v>
      </c>
      <c r="E250" s="25"/>
      <c r="F250" s="28"/>
    </row>
    <row r="251" spans="1:6" s="44" customFormat="1" ht="17.25" customHeight="1">
      <c r="A251" s="24" t="s">
        <v>224</v>
      </c>
      <c r="B251" s="32">
        <v>45</v>
      </c>
      <c r="C251" s="33">
        <f t="shared" si="8"/>
        <v>-6</v>
      </c>
      <c r="D251" s="33">
        <v>39</v>
      </c>
      <c r="E251" s="25"/>
      <c r="F251" s="28"/>
    </row>
    <row r="252" spans="1:6" s="44" customFormat="1" ht="17.25" customHeight="1">
      <c r="A252" s="24" t="s">
        <v>225</v>
      </c>
      <c r="B252" s="32">
        <v>30</v>
      </c>
      <c r="C252" s="33">
        <f t="shared" si="8"/>
        <v>-16</v>
      </c>
      <c r="D252" s="33">
        <v>14</v>
      </c>
      <c r="E252" s="25"/>
      <c r="F252" s="28"/>
    </row>
    <row r="253" spans="1:6" s="44" customFormat="1" ht="17.25" customHeight="1">
      <c r="A253" s="24" t="s">
        <v>226</v>
      </c>
      <c r="B253" s="32">
        <v>1896</v>
      </c>
      <c r="C253" s="33">
        <f t="shared" si="8"/>
        <v>15</v>
      </c>
      <c r="D253" s="33">
        <v>1911</v>
      </c>
      <c r="E253" s="25"/>
      <c r="F253" s="28"/>
    </row>
    <row r="254" spans="1:6" s="44" customFormat="1" ht="17.25" customHeight="1">
      <c r="A254" s="24" t="s">
        <v>227</v>
      </c>
      <c r="B254" s="32">
        <v>3173</v>
      </c>
      <c r="C254" s="33">
        <f t="shared" si="8"/>
        <v>573</v>
      </c>
      <c r="D254" s="33">
        <v>3746</v>
      </c>
      <c r="E254" s="25"/>
      <c r="F254" s="28"/>
    </row>
    <row r="255" spans="1:6" s="44" customFormat="1" ht="17.25">
      <c r="A255" s="24" t="s">
        <v>332</v>
      </c>
      <c r="B255" s="32">
        <v>0</v>
      </c>
      <c r="C255" s="33">
        <f t="shared" si="8"/>
        <v>2468</v>
      </c>
      <c r="D255" s="33">
        <v>2468</v>
      </c>
      <c r="E255" s="25"/>
      <c r="F255" s="28"/>
    </row>
    <row r="256" spans="1:6" s="44" customFormat="1" ht="17.25">
      <c r="A256" s="24" t="s">
        <v>228</v>
      </c>
      <c r="B256" s="32">
        <v>0</v>
      </c>
      <c r="C256" s="33">
        <f t="shared" si="8"/>
        <v>1200</v>
      </c>
      <c r="D256" s="33">
        <v>1200</v>
      </c>
      <c r="E256" s="25"/>
      <c r="F256" s="28"/>
    </row>
    <row r="257" spans="1:6" s="44" customFormat="1" ht="17.25">
      <c r="A257" s="24" t="s">
        <v>229</v>
      </c>
      <c r="B257" s="32">
        <v>0</v>
      </c>
      <c r="C257" s="33">
        <f t="shared" si="8"/>
        <v>1268</v>
      </c>
      <c r="D257" s="33">
        <v>1268</v>
      </c>
      <c r="E257" s="25"/>
      <c r="F257" s="28"/>
    </row>
    <row r="258" spans="1:6" s="44" customFormat="1" ht="17.25" customHeight="1">
      <c r="A258" s="24" t="s">
        <v>333</v>
      </c>
      <c r="B258" s="32">
        <v>18786</v>
      </c>
      <c r="C258" s="33">
        <f t="shared" si="8"/>
        <v>31</v>
      </c>
      <c r="D258" s="33">
        <v>18817</v>
      </c>
      <c r="E258" s="25"/>
      <c r="F258" s="28"/>
    </row>
    <row r="259" spans="1:6" s="44" customFormat="1" ht="17.25" customHeight="1">
      <c r="A259" s="24" t="s">
        <v>230</v>
      </c>
      <c r="B259" s="32">
        <v>4569</v>
      </c>
      <c r="C259" s="33">
        <f t="shared" si="8"/>
        <v>774</v>
      </c>
      <c r="D259" s="33">
        <v>5343</v>
      </c>
      <c r="E259" s="25"/>
      <c r="F259" s="28"/>
    </row>
    <row r="260" spans="1:6" s="44" customFormat="1" ht="17.25" customHeight="1">
      <c r="A260" s="24" t="s">
        <v>231</v>
      </c>
      <c r="B260" s="32">
        <v>8763</v>
      </c>
      <c r="C260" s="33">
        <f t="shared" si="8"/>
        <v>-95</v>
      </c>
      <c r="D260" s="33">
        <v>8668</v>
      </c>
      <c r="E260" s="25"/>
      <c r="F260" s="28"/>
    </row>
    <row r="261" spans="1:6" s="44" customFormat="1" ht="17.25" customHeight="1">
      <c r="A261" s="24" t="s">
        <v>232</v>
      </c>
      <c r="B261" s="32">
        <v>354</v>
      </c>
      <c r="C261" s="33">
        <f t="shared" si="8"/>
        <v>285</v>
      </c>
      <c r="D261" s="33">
        <v>639</v>
      </c>
      <c r="E261" s="25"/>
      <c r="F261" s="28"/>
    </row>
    <row r="262" spans="1:6" s="44" customFormat="1" ht="17.25">
      <c r="A262" s="24" t="s">
        <v>233</v>
      </c>
      <c r="B262" s="32">
        <v>47</v>
      </c>
      <c r="C262" s="33">
        <f t="shared" si="8"/>
        <v>-47</v>
      </c>
      <c r="D262" s="33">
        <v>0</v>
      </c>
      <c r="E262" s="25"/>
      <c r="F262" s="28"/>
    </row>
    <row r="263" spans="1:6" s="44" customFormat="1" ht="17.25">
      <c r="A263" s="24" t="s">
        <v>234</v>
      </c>
      <c r="B263" s="32">
        <v>5053</v>
      </c>
      <c r="C263" s="33">
        <f t="shared" si="8"/>
        <v>-886</v>
      </c>
      <c r="D263" s="33">
        <v>4167</v>
      </c>
      <c r="E263" s="25"/>
      <c r="F263" s="28"/>
    </row>
    <row r="264" spans="1:6" s="44" customFormat="1" ht="17.25" customHeight="1">
      <c r="A264" s="24" t="s">
        <v>334</v>
      </c>
      <c r="B264" s="32">
        <v>11000</v>
      </c>
      <c r="C264" s="33">
        <f t="shared" si="8"/>
        <v>1466</v>
      </c>
      <c r="D264" s="33">
        <v>12466</v>
      </c>
      <c r="E264" s="25"/>
      <c r="F264" s="28"/>
    </row>
    <row r="265" spans="1:6" s="44" customFormat="1" ht="17.25" customHeight="1">
      <c r="A265" s="24" t="s">
        <v>235</v>
      </c>
      <c r="B265" s="32">
        <v>0</v>
      </c>
      <c r="C265" s="33">
        <f t="shared" si="8"/>
        <v>143</v>
      </c>
      <c r="D265" s="33">
        <v>143</v>
      </c>
      <c r="E265" s="25"/>
      <c r="F265" s="28"/>
    </row>
    <row r="266" spans="1:6" s="44" customFormat="1" ht="17.25" customHeight="1">
      <c r="A266" s="24" t="s">
        <v>236</v>
      </c>
      <c r="B266" s="32">
        <v>11000</v>
      </c>
      <c r="C266" s="33">
        <f t="shared" si="8"/>
        <v>1323</v>
      </c>
      <c r="D266" s="33">
        <v>12323</v>
      </c>
      <c r="E266" s="25"/>
      <c r="F266" s="28"/>
    </row>
    <row r="267" spans="1:6" s="44" customFormat="1" ht="17.25" customHeight="1">
      <c r="A267" s="24" t="s">
        <v>335</v>
      </c>
      <c r="B267" s="32">
        <v>1146</v>
      </c>
      <c r="C267" s="33">
        <f t="shared" si="8"/>
        <v>145</v>
      </c>
      <c r="D267" s="33">
        <v>1291</v>
      </c>
      <c r="E267" s="25"/>
      <c r="F267" s="28"/>
    </row>
    <row r="268" spans="1:6" s="44" customFormat="1" ht="17.25" customHeight="1">
      <c r="A268" s="24" t="s">
        <v>237</v>
      </c>
      <c r="B268" s="32">
        <v>0</v>
      </c>
      <c r="C268" s="33">
        <f t="shared" si="8"/>
        <v>265</v>
      </c>
      <c r="D268" s="33">
        <v>265</v>
      </c>
      <c r="E268" s="25"/>
      <c r="F268" s="28"/>
    </row>
    <row r="269" spans="1:6" s="44" customFormat="1" ht="17.25" customHeight="1">
      <c r="A269" s="24" t="s">
        <v>238</v>
      </c>
      <c r="B269" s="32">
        <v>0</v>
      </c>
      <c r="C269" s="33">
        <f t="shared" si="8"/>
        <v>5</v>
      </c>
      <c r="D269" s="33">
        <v>5</v>
      </c>
      <c r="E269" s="25"/>
      <c r="F269" s="28"/>
    </row>
    <row r="270" spans="1:6" s="44" customFormat="1" ht="17.25" customHeight="1">
      <c r="A270" s="24" t="s">
        <v>239</v>
      </c>
      <c r="B270" s="32">
        <v>314</v>
      </c>
      <c r="C270" s="33">
        <f aca="true" t="shared" si="9" ref="C270:C304">D270-B270</f>
        <v>-82</v>
      </c>
      <c r="D270" s="33">
        <v>232</v>
      </c>
      <c r="E270" s="25"/>
      <c r="F270" s="28"/>
    </row>
    <row r="271" spans="1:6" s="44" customFormat="1" ht="17.25" customHeight="1">
      <c r="A271" s="24" t="s">
        <v>240</v>
      </c>
      <c r="B271" s="32">
        <v>832</v>
      </c>
      <c r="C271" s="33">
        <f t="shared" si="9"/>
        <v>-43</v>
      </c>
      <c r="D271" s="33">
        <v>789</v>
      </c>
      <c r="E271" s="25"/>
      <c r="F271" s="28"/>
    </row>
    <row r="272" spans="1:6" s="44" customFormat="1" ht="17.25" customHeight="1">
      <c r="A272" s="24" t="s">
        <v>336</v>
      </c>
      <c r="B272" s="32">
        <v>1630</v>
      </c>
      <c r="C272" s="33">
        <f t="shared" si="9"/>
        <v>85</v>
      </c>
      <c r="D272" s="33">
        <v>1715</v>
      </c>
      <c r="E272" s="25"/>
      <c r="F272" s="28"/>
    </row>
    <row r="273" spans="1:6" s="44" customFormat="1" ht="17.25" customHeight="1">
      <c r="A273" s="24" t="s">
        <v>241</v>
      </c>
      <c r="B273" s="32">
        <v>1300</v>
      </c>
      <c r="C273" s="33">
        <f t="shared" si="9"/>
        <v>256</v>
      </c>
      <c r="D273" s="33">
        <v>1556</v>
      </c>
      <c r="E273" s="25"/>
      <c r="F273" s="28"/>
    </row>
    <row r="274" spans="1:6" s="44" customFormat="1" ht="17.25" customHeight="1">
      <c r="A274" s="24" t="s">
        <v>242</v>
      </c>
      <c r="B274" s="32">
        <v>130</v>
      </c>
      <c r="C274" s="33">
        <f t="shared" si="9"/>
        <v>-39</v>
      </c>
      <c r="D274" s="33">
        <v>91</v>
      </c>
      <c r="E274" s="25"/>
      <c r="F274" s="28"/>
    </row>
    <row r="275" spans="1:6" s="44" customFormat="1" ht="17.25" customHeight="1">
      <c r="A275" s="24" t="s">
        <v>243</v>
      </c>
      <c r="B275" s="32">
        <v>200</v>
      </c>
      <c r="C275" s="33">
        <f t="shared" si="9"/>
        <v>-132</v>
      </c>
      <c r="D275" s="33">
        <v>68</v>
      </c>
      <c r="E275" s="25"/>
      <c r="F275" s="28"/>
    </row>
    <row r="276" spans="1:6" s="44" customFormat="1" ht="17.25" customHeight="1">
      <c r="A276" s="24" t="s">
        <v>337</v>
      </c>
      <c r="B276" s="32">
        <v>4919</v>
      </c>
      <c r="C276" s="33">
        <f t="shared" si="9"/>
        <v>-14</v>
      </c>
      <c r="D276" s="33">
        <v>4905</v>
      </c>
      <c r="E276" s="25"/>
      <c r="F276" s="28"/>
    </row>
    <row r="277" spans="1:6" s="44" customFormat="1" ht="17.25" customHeight="1">
      <c r="A277" s="24" t="s">
        <v>244</v>
      </c>
      <c r="B277" s="32">
        <v>518</v>
      </c>
      <c r="C277" s="33">
        <f t="shared" si="9"/>
        <v>111</v>
      </c>
      <c r="D277" s="33">
        <v>629</v>
      </c>
      <c r="E277" s="25"/>
      <c r="F277" s="28"/>
    </row>
    <row r="278" spans="1:6" s="44" customFormat="1" ht="17.25" customHeight="1">
      <c r="A278" s="24" t="s">
        <v>245</v>
      </c>
      <c r="B278" s="32">
        <v>902</v>
      </c>
      <c r="C278" s="33">
        <f t="shared" si="9"/>
        <v>185</v>
      </c>
      <c r="D278" s="33">
        <v>1087</v>
      </c>
      <c r="E278" s="25"/>
      <c r="F278" s="28"/>
    </row>
    <row r="279" spans="1:6" s="44" customFormat="1" ht="17.25" customHeight="1">
      <c r="A279" s="24" t="s">
        <v>246</v>
      </c>
      <c r="B279" s="32">
        <v>704</v>
      </c>
      <c r="C279" s="33">
        <f t="shared" si="9"/>
        <v>-28</v>
      </c>
      <c r="D279" s="33">
        <v>676</v>
      </c>
      <c r="E279" s="25"/>
      <c r="F279" s="28"/>
    </row>
    <row r="280" spans="1:6" s="44" customFormat="1" ht="17.25" customHeight="1">
      <c r="A280" s="24" t="s">
        <v>247</v>
      </c>
      <c r="B280" s="32">
        <v>2099</v>
      </c>
      <c r="C280" s="33">
        <f t="shared" si="9"/>
        <v>-53</v>
      </c>
      <c r="D280" s="33">
        <v>2046</v>
      </c>
      <c r="E280" s="25"/>
      <c r="F280" s="28"/>
    </row>
    <row r="281" spans="1:6" s="44" customFormat="1" ht="17.25" customHeight="1">
      <c r="A281" s="24" t="s">
        <v>248</v>
      </c>
      <c r="B281" s="32">
        <v>696</v>
      </c>
      <c r="C281" s="33">
        <f t="shared" si="9"/>
        <v>-229</v>
      </c>
      <c r="D281" s="33">
        <v>467</v>
      </c>
      <c r="E281" s="25"/>
      <c r="F281" s="28"/>
    </row>
    <row r="282" spans="1:6" s="44" customFormat="1" ht="17.25" customHeight="1">
      <c r="A282" s="24" t="s">
        <v>338</v>
      </c>
      <c r="B282" s="32">
        <v>267</v>
      </c>
      <c r="C282" s="33">
        <f t="shared" si="9"/>
        <v>-12</v>
      </c>
      <c r="D282" s="33">
        <v>255</v>
      </c>
      <c r="E282" s="25"/>
      <c r="F282" s="28"/>
    </row>
    <row r="283" spans="1:6" s="44" customFormat="1" ht="17.25" customHeight="1">
      <c r="A283" s="24" t="s">
        <v>104</v>
      </c>
      <c r="B283" s="32">
        <v>177</v>
      </c>
      <c r="C283" s="33">
        <f t="shared" si="9"/>
        <v>-17</v>
      </c>
      <c r="D283" s="33">
        <v>160</v>
      </c>
      <c r="E283" s="25"/>
      <c r="F283" s="28"/>
    </row>
    <row r="284" spans="1:6" s="44" customFormat="1" ht="17.25" customHeight="1">
      <c r="A284" s="24" t="s">
        <v>105</v>
      </c>
      <c r="B284" s="32">
        <v>0</v>
      </c>
      <c r="C284" s="33">
        <f t="shared" si="9"/>
        <v>1</v>
      </c>
      <c r="D284" s="33">
        <v>1</v>
      </c>
      <c r="E284" s="25"/>
      <c r="F284" s="28"/>
    </row>
    <row r="285" spans="1:6" s="44" customFormat="1" ht="17.25" customHeight="1">
      <c r="A285" s="24" t="s">
        <v>249</v>
      </c>
      <c r="B285" s="32">
        <v>30</v>
      </c>
      <c r="C285" s="33">
        <f t="shared" si="9"/>
        <v>3</v>
      </c>
      <c r="D285" s="33">
        <v>33</v>
      </c>
      <c r="E285" s="25"/>
      <c r="F285" s="28"/>
    </row>
    <row r="286" spans="1:6" s="44" customFormat="1" ht="17.25" customHeight="1">
      <c r="A286" s="24" t="s">
        <v>250</v>
      </c>
      <c r="B286" s="32">
        <v>60</v>
      </c>
      <c r="C286" s="33">
        <f t="shared" si="9"/>
        <v>-2</v>
      </c>
      <c r="D286" s="33">
        <v>58</v>
      </c>
      <c r="E286" s="25"/>
      <c r="F286" s="28"/>
    </row>
    <row r="287" spans="1:6" s="44" customFormat="1" ht="17.25" customHeight="1">
      <c r="A287" s="24" t="s">
        <v>251</v>
      </c>
      <c r="B287" s="32">
        <v>0</v>
      </c>
      <c r="C287" s="33">
        <f t="shared" si="9"/>
        <v>3</v>
      </c>
      <c r="D287" s="33">
        <v>3</v>
      </c>
      <c r="E287" s="25"/>
      <c r="F287" s="28"/>
    </row>
    <row r="288" spans="1:6" s="44" customFormat="1" ht="17.25" customHeight="1">
      <c r="A288" s="24" t="s">
        <v>339</v>
      </c>
      <c r="B288" s="32">
        <v>470</v>
      </c>
      <c r="C288" s="33">
        <f t="shared" si="9"/>
        <v>-66</v>
      </c>
      <c r="D288" s="33">
        <v>404</v>
      </c>
      <c r="E288" s="25"/>
      <c r="F288" s="28"/>
    </row>
    <row r="289" spans="1:6" s="44" customFormat="1" ht="17.25">
      <c r="A289" s="24" t="s">
        <v>252</v>
      </c>
      <c r="B289" s="32">
        <v>470</v>
      </c>
      <c r="C289" s="33">
        <f t="shared" si="9"/>
        <v>-66</v>
      </c>
      <c r="D289" s="33">
        <v>404</v>
      </c>
      <c r="E289" s="25"/>
      <c r="F289" s="28"/>
    </row>
    <row r="290" spans="1:6" s="44" customFormat="1" ht="17.25" customHeight="1">
      <c r="A290" s="24" t="s">
        <v>340</v>
      </c>
      <c r="B290" s="32">
        <v>1046</v>
      </c>
      <c r="C290" s="33">
        <f t="shared" si="9"/>
        <v>117</v>
      </c>
      <c r="D290" s="33">
        <v>1163</v>
      </c>
      <c r="E290" s="25"/>
      <c r="F290" s="28"/>
    </row>
    <row r="291" spans="1:6" s="44" customFormat="1" ht="17.25" customHeight="1">
      <c r="A291" s="24" t="s">
        <v>253</v>
      </c>
      <c r="B291" s="32">
        <v>561</v>
      </c>
      <c r="C291" s="33">
        <f t="shared" si="9"/>
        <v>134</v>
      </c>
      <c r="D291" s="33">
        <v>695</v>
      </c>
      <c r="E291" s="25"/>
      <c r="F291" s="28"/>
    </row>
    <row r="292" spans="1:6" s="44" customFormat="1" ht="17.25" customHeight="1">
      <c r="A292" s="24" t="s">
        <v>254</v>
      </c>
      <c r="B292" s="32">
        <v>485</v>
      </c>
      <c r="C292" s="33">
        <f t="shared" si="9"/>
        <v>-17</v>
      </c>
      <c r="D292" s="33">
        <v>468</v>
      </c>
      <c r="E292" s="25"/>
      <c r="F292" s="28"/>
    </row>
    <row r="293" spans="1:6" s="44" customFormat="1" ht="17.25" customHeight="1">
      <c r="A293" s="24" t="s">
        <v>341</v>
      </c>
      <c r="B293" s="32">
        <v>138</v>
      </c>
      <c r="C293" s="33">
        <f t="shared" si="9"/>
        <v>-119</v>
      </c>
      <c r="D293" s="33">
        <v>19</v>
      </c>
      <c r="E293" s="25"/>
      <c r="F293" s="28"/>
    </row>
    <row r="294" spans="1:6" s="44" customFormat="1" ht="17.25" customHeight="1">
      <c r="A294" s="24" t="s">
        <v>255</v>
      </c>
      <c r="B294" s="32">
        <v>138</v>
      </c>
      <c r="C294" s="33">
        <f t="shared" si="9"/>
        <v>-119</v>
      </c>
      <c r="D294" s="33">
        <v>19</v>
      </c>
      <c r="E294" s="25"/>
      <c r="F294" s="28"/>
    </row>
    <row r="295" spans="1:6" s="44" customFormat="1" ht="17.25">
      <c r="A295" s="24" t="s">
        <v>342</v>
      </c>
      <c r="B295" s="32">
        <v>637</v>
      </c>
      <c r="C295" s="33">
        <f t="shared" si="9"/>
        <v>251</v>
      </c>
      <c r="D295" s="33">
        <v>888</v>
      </c>
      <c r="E295" s="25"/>
      <c r="F295" s="28"/>
    </row>
    <row r="296" spans="1:6" s="44" customFormat="1" ht="17.25" customHeight="1">
      <c r="A296" s="24" t="s">
        <v>29</v>
      </c>
      <c r="B296" s="32">
        <v>637</v>
      </c>
      <c r="C296" s="33">
        <f t="shared" si="9"/>
        <v>251</v>
      </c>
      <c r="D296" s="33">
        <v>888</v>
      </c>
      <c r="E296" s="25"/>
      <c r="F296" s="28"/>
    </row>
    <row r="297" spans="1:6" s="44" customFormat="1" ht="17.25" customHeight="1">
      <c r="A297" s="24" t="s">
        <v>37</v>
      </c>
      <c r="B297" s="32">
        <v>108999</v>
      </c>
      <c r="C297" s="33">
        <f t="shared" si="9"/>
        <v>50973</v>
      </c>
      <c r="D297" s="33">
        <v>159972</v>
      </c>
      <c r="E297" s="25">
        <f>D297/B297*100%</f>
        <v>1.467646492169653</v>
      </c>
      <c r="F297" s="28">
        <v>0.6068</v>
      </c>
    </row>
    <row r="298" spans="1:6" s="44" customFormat="1" ht="17.25" customHeight="1">
      <c r="A298" s="24" t="s">
        <v>343</v>
      </c>
      <c r="B298" s="32">
        <v>2405</v>
      </c>
      <c r="C298" s="33">
        <f t="shared" si="9"/>
        <v>414</v>
      </c>
      <c r="D298" s="33">
        <v>2819</v>
      </c>
      <c r="E298" s="25"/>
      <c r="F298" s="28"/>
    </row>
    <row r="299" spans="1:6" s="44" customFormat="1" ht="17.25" customHeight="1">
      <c r="A299" s="24" t="s">
        <v>104</v>
      </c>
      <c r="B299" s="32">
        <v>1140</v>
      </c>
      <c r="C299" s="33">
        <f t="shared" si="9"/>
        <v>808</v>
      </c>
      <c r="D299" s="33">
        <v>1948</v>
      </c>
      <c r="E299" s="25"/>
      <c r="F299" s="28"/>
    </row>
    <row r="300" spans="1:6" s="44" customFormat="1" ht="17.25" customHeight="1">
      <c r="A300" s="24" t="s">
        <v>105</v>
      </c>
      <c r="B300" s="32">
        <v>466</v>
      </c>
      <c r="C300" s="33">
        <f t="shared" si="9"/>
        <v>-255</v>
      </c>
      <c r="D300" s="33">
        <v>211</v>
      </c>
      <c r="E300" s="25"/>
      <c r="F300" s="28"/>
    </row>
    <row r="301" spans="1:6" s="44" customFormat="1" ht="17.25" customHeight="1">
      <c r="A301" s="24" t="s">
        <v>256</v>
      </c>
      <c r="B301" s="32">
        <v>799</v>
      </c>
      <c r="C301" s="33">
        <f t="shared" si="9"/>
        <v>-139</v>
      </c>
      <c r="D301" s="33">
        <v>660</v>
      </c>
      <c r="E301" s="25"/>
      <c r="F301" s="28"/>
    </row>
    <row r="302" spans="1:6" s="44" customFormat="1" ht="17.25" customHeight="1">
      <c r="A302" s="24" t="s">
        <v>344</v>
      </c>
      <c r="B302" s="32">
        <v>55385</v>
      </c>
      <c r="C302" s="33">
        <f t="shared" si="9"/>
        <v>17267</v>
      </c>
      <c r="D302" s="33">
        <v>72652</v>
      </c>
      <c r="E302" s="25"/>
      <c r="F302" s="28"/>
    </row>
    <row r="303" spans="1:6" s="44" customFormat="1" ht="17.25" customHeight="1">
      <c r="A303" s="24" t="s">
        <v>257</v>
      </c>
      <c r="B303" s="32">
        <v>36145</v>
      </c>
      <c r="C303" s="33">
        <f t="shared" si="9"/>
        <v>11180</v>
      </c>
      <c r="D303" s="33">
        <v>47325</v>
      </c>
      <c r="E303" s="25"/>
      <c r="F303" s="28"/>
    </row>
    <row r="304" spans="1:6" s="44" customFormat="1" ht="17.25" customHeight="1">
      <c r="A304" s="24" t="s">
        <v>258</v>
      </c>
      <c r="B304" s="32">
        <v>2761</v>
      </c>
      <c r="C304" s="33">
        <f t="shared" si="9"/>
        <v>234</v>
      </c>
      <c r="D304" s="33">
        <v>2995</v>
      </c>
      <c r="E304" s="25"/>
      <c r="F304" s="28"/>
    </row>
    <row r="305" spans="1:6" s="44" customFormat="1" ht="17.25" customHeight="1">
      <c r="A305" s="24" t="s">
        <v>259</v>
      </c>
      <c r="B305" s="32">
        <v>979</v>
      </c>
      <c r="C305" s="33">
        <f aca="true" t="shared" si="10" ref="C305:C341">D305-B305</f>
        <v>1121</v>
      </c>
      <c r="D305" s="33">
        <v>2100</v>
      </c>
      <c r="E305" s="25"/>
      <c r="F305" s="28"/>
    </row>
    <row r="306" spans="1:6" s="44" customFormat="1" ht="17.25" customHeight="1">
      <c r="A306" s="24" t="s">
        <v>260</v>
      </c>
      <c r="B306" s="32">
        <v>500</v>
      </c>
      <c r="C306" s="33">
        <f t="shared" si="10"/>
        <v>0</v>
      </c>
      <c r="D306" s="33">
        <v>500</v>
      </c>
      <c r="E306" s="25"/>
      <c r="F306" s="28"/>
    </row>
    <row r="307" spans="1:6" s="44" customFormat="1" ht="17.25" customHeight="1">
      <c r="A307" s="24" t="s">
        <v>261</v>
      </c>
      <c r="B307" s="32">
        <v>15000</v>
      </c>
      <c r="C307" s="33">
        <f t="shared" si="10"/>
        <v>4732</v>
      </c>
      <c r="D307" s="33">
        <v>19732</v>
      </c>
      <c r="E307" s="25"/>
      <c r="F307" s="28"/>
    </row>
    <row r="308" spans="1:6" s="44" customFormat="1" ht="17.25" customHeight="1">
      <c r="A308" s="24" t="s">
        <v>345</v>
      </c>
      <c r="B308" s="32">
        <v>12180</v>
      </c>
      <c r="C308" s="33">
        <f t="shared" si="10"/>
        <v>-2000</v>
      </c>
      <c r="D308" s="33">
        <v>10180</v>
      </c>
      <c r="E308" s="25"/>
      <c r="F308" s="28"/>
    </row>
    <row r="309" spans="1:6" s="44" customFormat="1" ht="17.25" customHeight="1">
      <c r="A309" s="24" t="s">
        <v>262</v>
      </c>
      <c r="B309" s="32">
        <v>12180</v>
      </c>
      <c r="C309" s="33">
        <f t="shared" si="10"/>
        <v>-2000</v>
      </c>
      <c r="D309" s="33">
        <v>10180</v>
      </c>
      <c r="E309" s="25"/>
      <c r="F309" s="28"/>
    </row>
    <row r="310" spans="1:6" s="44" customFormat="1" ht="17.25" customHeight="1">
      <c r="A310" s="24" t="s">
        <v>346</v>
      </c>
      <c r="B310" s="32">
        <v>35975</v>
      </c>
      <c r="C310" s="33">
        <f t="shared" si="10"/>
        <v>850</v>
      </c>
      <c r="D310" s="33">
        <v>36825</v>
      </c>
      <c r="E310" s="25"/>
      <c r="F310" s="28"/>
    </row>
    <row r="311" spans="1:6" s="44" customFormat="1" ht="17.25" customHeight="1">
      <c r="A311" s="24" t="s">
        <v>263</v>
      </c>
      <c r="B311" s="32">
        <v>13483</v>
      </c>
      <c r="C311" s="33">
        <f t="shared" si="10"/>
        <v>123</v>
      </c>
      <c r="D311" s="33">
        <v>13606</v>
      </c>
      <c r="E311" s="25"/>
      <c r="F311" s="28"/>
    </row>
    <row r="312" spans="1:6" s="44" customFormat="1" ht="17.25" customHeight="1">
      <c r="A312" s="24" t="s">
        <v>264</v>
      </c>
      <c r="B312" s="32">
        <v>10599</v>
      </c>
      <c r="C312" s="33">
        <f t="shared" si="10"/>
        <v>-2</v>
      </c>
      <c r="D312" s="33">
        <v>10597</v>
      </c>
      <c r="E312" s="25"/>
      <c r="F312" s="28"/>
    </row>
    <row r="313" spans="1:6" s="44" customFormat="1" ht="17.25" customHeight="1">
      <c r="A313" s="24" t="s">
        <v>265</v>
      </c>
      <c r="B313" s="32">
        <v>5529</v>
      </c>
      <c r="C313" s="33">
        <f t="shared" si="10"/>
        <v>120</v>
      </c>
      <c r="D313" s="33">
        <v>5649</v>
      </c>
      <c r="E313" s="25"/>
      <c r="F313" s="28"/>
    </row>
    <row r="314" spans="1:6" s="44" customFormat="1" ht="17.25" customHeight="1">
      <c r="A314" s="24" t="s">
        <v>266</v>
      </c>
      <c r="B314" s="32">
        <v>1506</v>
      </c>
      <c r="C314" s="33">
        <f t="shared" si="10"/>
        <v>109</v>
      </c>
      <c r="D314" s="33">
        <v>1615</v>
      </c>
      <c r="E314" s="25"/>
      <c r="F314" s="28"/>
    </row>
    <row r="315" spans="1:6" s="44" customFormat="1" ht="17.25" customHeight="1">
      <c r="A315" s="24" t="s">
        <v>267</v>
      </c>
      <c r="B315" s="32">
        <v>772</v>
      </c>
      <c r="C315" s="33">
        <f t="shared" si="10"/>
        <v>0</v>
      </c>
      <c r="D315" s="33">
        <v>772</v>
      </c>
      <c r="E315" s="25"/>
      <c r="F315" s="28"/>
    </row>
    <row r="316" spans="1:6" s="44" customFormat="1" ht="17.25" customHeight="1">
      <c r="A316" s="24" t="s">
        <v>268</v>
      </c>
      <c r="B316" s="32">
        <v>0</v>
      </c>
      <c r="C316" s="33">
        <f t="shared" si="10"/>
        <v>578</v>
      </c>
      <c r="D316" s="33">
        <v>578</v>
      </c>
      <c r="E316" s="25"/>
      <c r="F316" s="28"/>
    </row>
    <row r="317" spans="1:6" s="44" customFormat="1" ht="17.25" customHeight="1">
      <c r="A317" s="24" t="s">
        <v>269</v>
      </c>
      <c r="B317" s="32">
        <v>240</v>
      </c>
      <c r="C317" s="33">
        <f t="shared" si="10"/>
        <v>0</v>
      </c>
      <c r="D317" s="33">
        <v>240</v>
      </c>
      <c r="E317" s="25"/>
      <c r="F317" s="28"/>
    </row>
    <row r="318" spans="1:6" s="44" customFormat="1" ht="17.25" customHeight="1">
      <c r="A318" s="24" t="s">
        <v>270</v>
      </c>
      <c r="B318" s="32">
        <v>3846</v>
      </c>
      <c r="C318" s="33">
        <f t="shared" si="10"/>
        <v>-78</v>
      </c>
      <c r="D318" s="33">
        <v>3768</v>
      </c>
      <c r="E318" s="25"/>
      <c r="F318" s="28"/>
    </row>
    <row r="319" spans="1:6" s="44" customFormat="1" ht="17.25" customHeight="1">
      <c r="A319" s="24" t="s">
        <v>459</v>
      </c>
      <c r="B319" s="32">
        <v>0</v>
      </c>
      <c r="C319" s="33">
        <f t="shared" si="10"/>
        <v>10</v>
      </c>
      <c r="D319" s="33">
        <v>10</v>
      </c>
      <c r="E319" s="25"/>
      <c r="F319" s="28"/>
    </row>
    <row r="320" spans="1:6" s="44" customFormat="1" ht="17.25" customHeight="1">
      <c r="A320" s="24" t="s">
        <v>460</v>
      </c>
      <c r="B320" s="32">
        <v>0</v>
      </c>
      <c r="C320" s="33">
        <f t="shared" si="10"/>
        <v>5</v>
      </c>
      <c r="D320" s="33">
        <v>5</v>
      </c>
      <c r="E320" s="25"/>
      <c r="F320" s="28"/>
    </row>
    <row r="321" spans="1:6" s="44" customFormat="1" ht="17.25" customHeight="1">
      <c r="A321" s="24" t="s">
        <v>461</v>
      </c>
      <c r="B321" s="32">
        <v>0</v>
      </c>
      <c r="C321" s="33">
        <f t="shared" si="10"/>
        <v>5</v>
      </c>
      <c r="D321" s="33">
        <v>5</v>
      </c>
      <c r="E321" s="25"/>
      <c r="F321" s="28"/>
    </row>
    <row r="322" spans="1:6" s="44" customFormat="1" ht="17.25" customHeight="1">
      <c r="A322" s="26" t="s">
        <v>462</v>
      </c>
      <c r="B322" s="32">
        <v>15404</v>
      </c>
      <c r="C322" s="33">
        <f t="shared" si="10"/>
        <v>4090</v>
      </c>
      <c r="D322" s="33">
        <v>19494</v>
      </c>
      <c r="E322" s="25"/>
      <c r="F322" s="25"/>
    </row>
    <row r="323" spans="1:6" s="44" customFormat="1" ht="17.25" customHeight="1">
      <c r="A323" s="27" t="s">
        <v>104</v>
      </c>
      <c r="B323" s="32">
        <v>486</v>
      </c>
      <c r="C323" s="33">
        <f t="shared" si="10"/>
        <v>1164</v>
      </c>
      <c r="D323" s="36">
        <v>1650</v>
      </c>
      <c r="E323" s="25"/>
      <c r="F323" s="28"/>
    </row>
    <row r="324" spans="1:6" s="44" customFormat="1" ht="17.25" customHeight="1">
      <c r="A324" s="27" t="s">
        <v>381</v>
      </c>
      <c r="B324" s="32">
        <v>178</v>
      </c>
      <c r="C324" s="33">
        <f t="shared" si="10"/>
        <v>293</v>
      </c>
      <c r="D324" s="33">
        <v>471</v>
      </c>
      <c r="E324" s="25"/>
      <c r="F324" s="28"/>
    </row>
    <row r="325" spans="1:6" s="44" customFormat="1" ht="17.25" customHeight="1">
      <c r="A325" s="26" t="s">
        <v>382</v>
      </c>
      <c r="B325" s="32">
        <v>1301</v>
      </c>
      <c r="C325" s="33">
        <f t="shared" si="10"/>
        <v>-1</v>
      </c>
      <c r="D325" s="33">
        <v>1300</v>
      </c>
      <c r="E325" s="25"/>
      <c r="F325" s="28"/>
    </row>
    <row r="326" spans="1:6" s="44" customFormat="1" ht="17.25">
      <c r="A326" s="26" t="s">
        <v>383</v>
      </c>
      <c r="B326" s="32">
        <v>128</v>
      </c>
      <c r="C326" s="33">
        <f t="shared" si="10"/>
        <v>-7</v>
      </c>
      <c r="D326" s="33">
        <v>121</v>
      </c>
      <c r="E326" s="25"/>
      <c r="F326" s="28"/>
    </row>
    <row r="327" spans="1:6" s="44" customFormat="1" ht="17.25">
      <c r="A327" s="27" t="s">
        <v>384</v>
      </c>
      <c r="B327" s="32">
        <v>1115</v>
      </c>
      <c r="C327" s="33">
        <f t="shared" si="10"/>
        <v>0</v>
      </c>
      <c r="D327" s="33">
        <v>1115</v>
      </c>
      <c r="E327" s="25"/>
      <c r="F327" s="28"/>
    </row>
    <row r="328" spans="1:6" s="44" customFormat="1" ht="17.25">
      <c r="A328" s="27" t="s">
        <v>385</v>
      </c>
      <c r="B328" s="32">
        <v>148</v>
      </c>
      <c r="C328" s="33">
        <f t="shared" si="10"/>
        <v>462</v>
      </c>
      <c r="D328" s="33">
        <v>610</v>
      </c>
      <c r="E328" s="25"/>
      <c r="F328" s="28"/>
    </row>
    <row r="329" spans="1:6" s="44" customFormat="1" ht="17.25" customHeight="1">
      <c r="A329" s="27" t="s">
        <v>386</v>
      </c>
      <c r="B329" s="32">
        <v>20</v>
      </c>
      <c r="C329" s="33">
        <f t="shared" si="10"/>
        <v>0</v>
      </c>
      <c r="D329" s="33">
        <v>20</v>
      </c>
      <c r="E329" s="25"/>
      <c r="F329" s="28"/>
    </row>
    <row r="330" spans="1:6" s="44" customFormat="1" ht="17.25" customHeight="1">
      <c r="A330" s="26" t="s">
        <v>387</v>
      </c>
      <c r="B330" s="32">
        <v>10</v>
      </c>
      <c r="C330" s="33">
        <f t="shared" si="10"/>
        <v>-1</v>
      </c>
      <c r="D330" s="33">
        <v>9</v>
      </c>
      <c r="E330" s="25"/>
      <c r="F330" s="28"/>
    </row>
    <row r="331" spans="1:6" s="44" customFormat="1" ht="17.25">
      <c r="A331" s="26" t="s">
        <v>388</v>
      </c>
      <c r="B331" s="32">
        <v>300</v>
      </c>
      <c r="C331" s="33">
        <f t="shared" si="10"/>
        <v>0</v>
      </c>
      <c r="D331" s="33">
        <v>300</v>
      </c>
      <c r="E331" s="25"/>
      <c r="F331" s="28"/>
    </row>
    <row r="332" spans="1:6" s="44" customFormat="1" ht="17.25">
      <c r="A332" s="27" t="s">
        <v>389</v>
      </c>
      <c r="B332" s="32">
        <v>885</v>
      </c>
      <c r="C332" s="33">
        <f t="shared" si="10"/>
        <v>-5</v>
      </c>
      <c r="D332" s="33">
        <v>880</v>
      </c>
      <c r="E332" s="25"/>
      <c r="F332" s="28"/>
    </row>
    <row r="333" spans="1:6" s="44" customFormat="1" ht="17.25">
      <c r="A333" s="27" t="s">
        <v>390</v>
      </c>
      <c r="B333" s="32">
        <v>570</v>
      </c>
      <c r="C333" s="33">
        <f t="shared" si="10"/>
        <v>0</v>
      </c>
      <c r="D333" s="35">
        <v>570</v>
      </c>
      <c r="E333" s="25"/>
      <c r="F333" s="28"/>
    </row>
    <row r="334" spans="1:6" s="44" customFormat="1" ht="17.25" customHeight="1">
      <c r="A334" s="27" t="s">
        <v>391</v>
      </c>
      <c r="B334" s="32">
        <v>10263</v>
      </c>
      <c r="C334" s="33">
        <f t="shared" si="10"/>
        <v>2185</v>
      </c>
      <c r="D334" s="33">
        <v>12448</v>
      </c>
      <c r="E334" s="25"/>
      <c r="F334" s="28"/>
    </row>
    <row r="335" spans="1:6" s="44" customFormat="1" ht="17.25">
      <c r="A335" s="24" t="s">
        <v>463</v>
      </c>
      <c r="B335" s="32">
        <v>54</v>
      </c>
      <c r="C335" s="33">
        <f t="shared" si="10"/>
        <v>342</v>
      </c>
      <c r="D335" s="36">
        <v>396</v>
      </c>
      <c r="E335" s="25"/>
      <c r="F335" s="28"/>
    </row>
    <row r="336" spans="1:6" s="44" customFormat="1" ht="17.25" customHeight="1">
      <c r="A336" s="24" t="s">
        <v>392</v>
      </c>
      <c r="B336" s="32">
        <v>0</v>
      </c>
      <c r="C336" s="33">
        <f t="shared" si="10"/>
        <v>2</v>
      </c>
      <c r="D336" s="36">
        <v>2</v>
      </c>
      <c r="E336" s="25"/>
      <c r="F336" s="28"/>
    </row>
    <row r="337" spans="1:6" s="44" customFormat="1" ht="17.25" customHeight="1">
      <c r="A337" s="24" t="s">
        <v>393</v>
      </c>
      <c r="B337" s="32">
        <v>34</v>
      </c>
      <c r="C337" s="33">
        <f t="shared" si="10"/>
        <v>-34</v>
      </c>
      <c r="D337" s="33">
        <v>0</v>
      </c>
      <c r="E337" s="25"/>
      <c r="F337" s="28"/>
    </row>
    <row r="338" spans="1:6" s="44" customFormat="1" ht="17.25" customHeight="1">
      <c r="A338" s="24" t="s">
        <v>394</v>
      </c>
      <c r="B338" s="32">
        <v>20</v>
      </c>
      <c r="C338" s="33">
        <f t="shared" si="10"/>
        <v>0</v>
      </c>
      <c r="D338" s="33">
        <v>20</v>
      </c>
      <c r="E338" s="25"/>
      <c r="F338" s="28"/>
    </row>
    <row r="339" spans="1:6" s="44" customFormat="1" ht="17.25">
      <c r="A339" s="24" t="s">
        <v>347</v>
      </c>
      <c r="B339" s="32">
        <v>0</v>
      </c>
      <c r="C339" s="33">
        <f t="shared" si="10"/>
        <v>374</v>
      </c>
      <c r="D339" s="33">
        <v>374</v>
      </c>
      <c r="E339" s="25"/>
      <c r="F339" s="28"/>
    </row>
    <row r="340" spans="1:6" s="44" customFormat="1" ht="17.25" customHeight="1">
      <c r="A340" s="24" t="s">
        <v>464</v>
      </c>
      <c r="B340" s="32">
        <v>3000</v>
      </c>
      <c r="C340" s="33">
        <f t="shared" si="10"/>
        <v>14596</v>
      </c>
      <c r="D340" s="33">
        <v>17596</v>
      </c>
      <c r="E340" s="25"/>
      <c r="F340" s="28"/>
    </row>
    <row r="341" spans="1:6" s="44" customFormat="1" ht="17.25" customHeight="1">
      <c r="A341" s="24" t="s">
        <v>395</v>
      </c>
      <c r="B341" s="32">
        <v>3000</v>
      </c>
      <c r="C341" s="33">
        <f t="shared" si="10"/>
        <v>14596</v>
      </c>
      <c r="D341" s="33">
        <v>17596</v>
      </c>
      <c r="E341" s="25"/>
      <c r="F341" s="28"/>
    </row>
    <row r="342" spans="1:6" s="44" customFormat="1" ht="17.25" customHeight="1">
      <c r="A342" s="24" t="s">
        <v>36</v>
      </c>
      <c r="B342" s="32">
        <v>8210</v>
      </c>
      <c r="C342" s="33">
        <f aca="true" t="shared" si="11" ref="C342:C354">D342-B342</f>
        <v>-715</v>
      </c>
      <c r="D342" s="33">
        <v>7495</v>
      </c>
      <c r="E342" s="25">
        <f>D342/B342*100%</f>
        <v>0.912911084043849</v>
      </c>
      <c r="F342" s="28">
        <v>0.0712</v>
      </c>
    </row>
    <row r="343" spans="1:6" s="44" customFormat="1" ht="17.25" customHeight="1">
      <c r="A343" s="24" t="s">
        <v>348</v>
      </c>
      <c r="B343" s="32">
        <v>7099</v>
      </c>
      <c r="C343" s="33">
        <f t="shared" si="11"/>
        <v>-364</v>
      </c>
      <c r="D343" s="33">
        <v>6735</v>
      </c>
      <c r="E343" s="25"/>
      <c r="F343" s="28"/>
    </row>
    <row r="344" spans="1:6" s="44" customFormat="1" ht="17.25" customHeight="1">
      <c r="A344" s="24" t="s">
        <v>392</v>
      </c>
      <c r="B344" s="32">
        <v>3997</v>
      </c>
      <c r="C344" s="33">
        <f t="shared" si="11"/>
        <v>-19</v>
      </c>
      <c r="D344" s="33">
        <v>3978</v>
      </c>
      <c r="E344" s="25"/>
      <c r="F344" s="28"/>
    </row>
    <row r="345" spans="1:6" s="44" customFormat="1" ht="17.25" customHeight="1">
      <c r="A345" s="24" t="s">
        <v>396</v>
      </c>
      <c r="B345" s="32">
        <v>1416</v>
      </c>
      <c r="C345" s="33">
        <f t="shared" si="11"/>
        <v>-12</v>
      </c>
      <c r="D345" s="33">
        <v>1404</v>
      </c>
      <c r="E345" s="25"/>
      <c r="F345" s="28"/>
    </row>
    <row r="346" spans="1:6" s="44" customFormat="1" ht="17.25" customHeight="1">
      <c r="A346" s="24" t="s">
        <v>397</v>
      </c>
      <c r="B346" s="32">
        <v>80</v>
      </c>
      <c r="C346" s="33">
        <f t="shared" si="11"/>
        <v>-4</v>
      </c>
      <c r="D346" s="33">
        <v>76</v>
      </c>
      <c r="E346" s="25"/>
      <c r="F346" s="28"/>
    </row>
    <row r="347" spans="1:6" s="44" customFormat="1" ht="17.25" customHeight="1">
      <c r="A347" s="24" t="s">
        <v>398</v>
      </c>
      <c r="B347" s="32">
        <v>1606</v>
      </c>
      <c r="C347" s="33">
        <f t="shared" si="11"/>
        <v>-329</v>
      </c>
      <c r="D347" s="33">
        <v>1277</v>
      </c>
      <c r="E347" s="25"/>
      <c r="F347" s="28"/>
    </row>
    <row r="348" spans="1:6" s="44" customFormat="1" ht="17.25" customHeight="1">
      <c r="A348" s="24" t="s">
        <v>349</v>
      </c>
      <c r="B348" s="32">
        <v>451</v>
      </c>
      <c r="C348" s="33">
        <f t="shared" si="11"/>
        <v>-30</v>
      </c>
      <c r="D348" s="33">
        <v>421</v>
      </c>
      <c r="E348" s="25"/>
      <c r="F348" s="28"/>
    </row>
    <row r="349" spans="1:6" s="44" customFormat="1" ht="17.25" customHeight="1">
      <c r="A349" s="24" t="s">
        <v>399</v>
      </c>
      <c r="B349" s="32">
        <v>451</v>
      </c>
      <c r="C349" s="33">
        <f t="shared" si="11"/>
        <v>-30</v>
      </c>
      <c r="D349" s="33">
        <v>421</v>
      </c>
      <c r="E349" s="25"/>
      <c r="F349" s="28"/>
    </row>
    <row r="350" spans="1:6" s="44" customFormat="1" ht="17.25" customHeight="1">
      <c r="A350" s="24" t="s">
        <v>350</v>
      </c>
      <c r="B350" s="32">
        <v>20</v>
      </c>
      <c r="C350" s="33">
        <f t="shared" si="11"/>
        <v>224</v>
      </c>
      <c r="D350" s="33">
        <v>244</v>
      </c>
      <c r="E350" s="25"/>
      <c r="F350" s="28"/>
    </row>
    <row r="351" spans="1:6" s="44" customFormat="1" ht="17.25" customHeight="1">
      <c r="A351" s="24" t="s">
        <v>400</v>
      </c>
      <c r="B351" s="32">
        <v>20</v>
      </c>
      <c r="C351" s="33">
        <f t="shared" si="11"/>
        <v>-16</v>
      </c>
      <c r="D351" s="33">
        <v>4</v>
      </c>
      <c r="E351" s="25"/>
      <c r="F351" s="28"/>
    </row>
    <row r="352" spans="1:6" s="44" customFormat="1" ht="17.25" customHeight="1">
      <c r="A352" s="24" t="s">
        <v>401</v>
      </c>
      <c r="B352" s="32">
        <v>0</v>
      </c>
      <c r="C352" s="33">
        <f t="shared" si="11"/>
        <v>240</v>
      </c>
      <c r="D352" s="33">
        <v>240</v>
      </c>
      <c r="E352" s="25"/>
      <c r="F352" s="28"/>
    </row>
    <row r="353" spans="1:6" s="44" customFormat="1" ht="17.25" customHeight="1">
      <c r="A353" s="24" t="s">
        <v>351</v>
      </c>
      <c r="B353" s="32">
        <v>640</v>
      </c>
      <c r="C353" s="33">
        <f t="shared" si="11"/>
        <v>-565</v>
      </c>
      <c r="D353" s="33">
        <v>75</v>
      </c>
      <c r="E353" s="25"/>
      <c r="F353" s="28"/>
    </row>
    <row r="354" spans="1:6" s="44" customFormat="1" ht="17.25" customHeight="1">
      <c r="A354" s="24" t="s">
        <v>402</v>
      </c>
      <c r="B354" s="32">
        <v>640</v>
      </c>
      <c r="C354" s="33">
        <f t="shared" si="11"/>
        <v>-565</v>
      </c>
      <c r="D354" s="33">
        <v>75</v>
      </c>
      <c r="E354" s="25"/>
      <c r="F354" s="28"/>
    </row>
    <row r="355" spans="1:6" s="44" customFormat="1" ht="17.25" customHeight="1">
      <c r="A355" s="24" t="s">
        <v>352</v>
      </c>
      <c r="B355" s="32">
        <v>0</v>
      </c>
      <c r="C355" s="33">
        <f aca="true" t="shared" si="12" ref="C355:C382">D355-B355</f>
        <v>20</v>
      </c>
      <c r="D355" s="33">
        <v>20</v>
      </c>
      <c r="E355" s="25"/>
      <c r="F355" s="28"/>
    </row>
    <row r="356" spans="1:6" s="44" customFormat="1" ht="17.25" customHeight="1">
      <c r="A356" s="24" t="s">
        <v>403</v>
      </c>
      <c r="B356" s="32"/>
      <c r="C356" s="33">
        <f t="shared" si="12"/>
        <v>20</v>
      </c>
      <c r="D356" s="33">
        <v>20</v>
      </c>
      <c r="E356" s="25"/>
      <c r="F356" s="28"/>
    </row>
    <row r="357" spans="1:6" s="44" customFormat="1" ht="17.25" customHeight="1">
      <c r="A357" s="24" t="s">
        <v>38</v>
      </c>
      <c r="B357" s="32">
        <v>227965</v>
      </c>
      <c r="C357" s="33">
        <f t="shared" si="12"/>
        <v>39009</v>
      </c>
      <c r="D357" s="33">
        <v>266974</v>
      </c>
      <c r="E357" s="25">
        <f>D357/B357*100%</f>
        <v>1.1711183734345185</v>
      </c>
      <c r="F357" s="28">
        <v>-0.0764</v>
      </c>
    </row>
    <row r="358" spans="1:6" s="44" customFormat="1" ht="17.25" customHeight="1">
      <c r="A358" s="24" t="s">
        <v>353</v>
      </c>
      <c r="B358" s="32">
        <v>61908</v>
      </c>
      <c r="C358" s="33">
        <f t="shared" si="12"/>
        <v>-11516</v>
      </c>
      <c r="D358" s="33">
        <v>50392</v>
      </c>
      <c r="E358" s="25"/>
      <c r="F358" s="28"/>
    </row>
    <row r="359" spans="1:6" s="44" customFormat="1" ht="17.25" customHeight="1">
      <c r="A359" s="24" t="s">
        <v>392</v>
      </c>
      <c r="B359" s="32">
        <v>4358</v>
      </c>
      <c r="C359" s="33">
        <f t="shared" si="12"/>
        <v>2987</v>
      </c>
      <c r="D359" s="33">
        <v>7345</v>
      </c>
      <c r="E359" s="25"/>
      <c r="F359" s="28"/>
    </row>
    <row r="360" spans="1:6" s="44" customFormat="1" ht="17.25" customHeight="1">
      <c r="A360" s="24" t="s">
        <v>396</v>
      </c>
      <c r="B360" s="32">
        <v>1954</v>
      </c>
      <c r="C360" s="33">
        <f t="shared" si="12"/>
        <v>525</v>
      </c>
      <c r="D360" s="33">
        <v>2479</v>
      </c>
      <c r="E360" s="25"/>
      <c r="F360" s="28"/>
    </row>
    <row r="361" spans="1:6" s="44" customFormat="1" ht="17.25" customHeight="1">
      <c r="A361" s="24" t="s">
        <v>404</v>
      </c>
      <c r="B361" s="32">
        <v>24794</v>
      </c>
      <c r="C361" s="33">
        <f t="shared" si="12"/>
        <v>-10942</v>
      </c>
      <c r="D361" s="33">
        <v>13852</v>
      </c>
      <c r="E361" s="25"/>
      <c r="F361" s="28"/>
    </row>
    <row r="362" spans="1:6" s="44" customFormat="1" ht="17.25">
      <c r="A362" s="24" t="s">
        <v>405</v>
      </c>
      <c r="B362" s="32">
        <v>474</v>
      </c>
      <c r="C362" s="33">
        <f t="shared" si="12"/>
        <v>-135</v>
      </c>
      <c r="D362" s="33">
        <v>339</v>
      </c>
      <c r="E362" s="25"/>
      <c r="F362" s="28"/>
    </row>
    <row r="363" spans="1:6" s="44" customFormat="1" ht="17.25" customHeight="1">
      <c r="A363" s="24" t="s">
        <v>406</v>
      </c>
      <c r="B363" s="32">
        <v>9612</v>
      </c>
      <c r="C363" s="33">
        <f t="shared" si="12"/>
        <v>617</v>
      </c>
      <c r="D363" s="33">
        <v>10229</v>
      </c>
      <c r="E363" s="25"/>
      <c r="F363" s="28"/>
    </row>
    <row r="364" spans="1:6" s="44" customFormat="1" ht="17.25" customHeight="1">
      <c r="A364" s="24" t="s">
        <v>407</v>
      </c>
      <c r="B364" s="32">
        <v>20716</v>
      </c>
      <c r="C364" s="33">
        <f t="shared" si="12"/>
        <v>-4568</v>
      </c>
      <c r="D364" s="33">
        <v>16148</v>
      </c>
      <c r="E364" s="25"/>
      <c r="F364" s="28"/>
    </row>
    <row r="365" spans="1:6" s="44" customFormat="1" ht="17.25" customHeight="1">
      <c r="A365" s="24" t="s">
        <v>354</v>
      </c>
      <c r="B365" s="32">
        <v>10307</v>
      </c>
      <c r="C365" s="33">
        <f t="shared" si="12"/>
        <v>42222</v>
      </c>
      <c r="D365" s="33">
        <v>52529</v>
      </c>
      <c r="E365" s="25"/>
      <c r="F365" s="28"/>
    </row>
    <row r="366" spans="1:6" s="44" customFormat="1" ht="17.25" customHeight="1">
      <c r="A366" s="24" t="s">
        <v>408</v>
      </c>
      <c r="B366" s="32">
        <v>10000</v>
      </c>
      <c r="C366" s="33">
        <f t="shared" si="12"/>
        <v>686</v>
      </c>
      <c r="D366" s="33">
        <v>10686</v>
      </c>
      <c r="E366" s="25"/>
      <c r="F366" s="28"/>
    </row>
    <row r="367" spans="1:6" s="44" customFormat="1" ht="17.25" customHeight="1">
      <c r="A367" s="24" t="s">
        <v>409</v>
      </c>
      <c r="B367" s="32">
        <v>307</v>
      </c>
      <c r="C367" s="33">
        <f t="shared" si="12"/>
        <v>41536</v>
      </c>
      <c r="D367" s="33">
        <v>41843</v>
      </c>
      <c r="E367" s="25"/>
      <c r="F367" s="28"/>
    </row>
    <row r="368" spans="1:6" s="44" customFormat="1" ht="17.25" customHeight="1">
      <c r="A368" s="24" t="s">
        <v>355</v>
      </c>
      <c r="B368" s="32">
        <v>82377</v>
      </c>
      <c r="C368" s="33">
        <f t="shared" si="12"/>
        <v>-2234</v>
      </c>
      <c r="D368" s="33">
        <v>80143</v>
      </c>
      <c r="E368" s="25"/>
      <c r="F368" s="28"/>
    </row>
    <row r="369" spans="1:6" s="44" customFormat="1" ht="17.25" customHeight="1">
      <c r="A369" s="30" t="s">
        <v>410</v>
      </c>
      <c r="B369" s="32">
        <v>82377</v>
      </c>
      <c r="C369" s="33">
        <f t="shared" si="12"/>
        <v>-2234</v>
      </c>
      <c r="D369" s="33">
        <v>80143</v>
      </c>
      <c r="E369" s="25"/>
      <c r="F369" s="28"/>
    </row>
    <row r="370" spans="1:6" s="44" customFormat="1" ht="17.25" customHeight="1">
      <c r="A370" s="24" t="s">
        <v>356</v>
      </c>
      <c r="B370" s="32">
        <v>2879</v>
      </c>
      <c r="C370" s="33">
        <f t="shared" si="12"/>
        <v>-168</v>
      </c>
      <c r="D370" s="33">
        <v>2711</v>
      </c>
      <c r="E370" s="25"/>
      <c r="F370" s="28"/>
    </row>
    <row r="371" spans="1:6" s="44" customFormat="1" ht="17.25" customHeight="1">
      <c r="A371" s="24" t="s">
        <v>411</v>
      </c>
      <c r="B371" s="32">
        <v>2879</v>
      </c>
      <c r="C371" s="33">
        <f t="shared" si="12"/>
        <v>-168</v>
      </c>
      <c r="D371" s="33">
        <v>2711</v>
      </c>
      <c r="E371" s="25"/>
      <c r="F371" s="28"/>
    </row>
    <row r="372" spans="1:6" s="44" customFormat="1" ht="17.25" customHeight="1">
      <c r="A372" s="24" t="s">
        <v>357</v>
      </c>
      <c r="B372" s="32">
        <v>70494</v>
      </c>
      <c r="C372" s="33">
        <f t="shared" si="12"/>
        <v>10705</v>
      </c>
      <c r="D372" s="33">
        <v>81199</v>
      </c>
      <c r="E372" s="25"/>
      <c r="F372" s="28"/>
    </row>
    <row r="373" spans="1:6" s="44" customFormat="1" ht="17.25" customHeight="1">
      <c r="A373" s="24" t="s">
        <v>412</v>
      </c>
      <c r="B373" s="32">
        <v>70494</v>
      </c>
      <c r="C373" s="33">
        <f t="shared" si="12"/>
        <v>10705</v>
      </c>
      <c r="D373" s="33">
        <v>81199</v>
      </c>
      <c r="E373" s="25"/>
      <c r="F373" s="28"/>
    </row>
    <row r="374" spans="1:6" s="44" customFormat="1" ht="17.25" customHeight="1">
      <c r="A374" s="24" t="s">
        <v>39</v>
      </c>
      <c r="B374" s="32">
        <v>38521</v>
      </c>
      <c r="C374" s="33">
        <f t="shared" si="12"/>
        <v>2934</v>
      </c>
      <c r="D374" s="33">
        <v>41455</v>
      </c>
      <c r="E374" s="25">
        <f>D374/B374*100%</f>
        <v>1.0761662469821656</v>
      </c>
      <c r="F374" s="28">
        <v>0.0381</v>
      </c>
    </row>
    <row r="375" spans="1:6" s="44" customFormat="1" ht="17.25" customHeight="1">
      <c r="A375" s="24" t="s">
        <v>358</v>
      </c>
      <c r="B375" s="32">
        <v>3918</v>
      </c>
      <c r="C375" s="33">
        <f t="shared" si="12"/>
        <v>647</v>
      </c>
      <c r="D375" s="33">
        <v>4565</v>
      </c>
      <c r="E375" s="25"/>
      <c r="F375" s="28"/>
    </row>
    <row r="376" spans="1:6" s="44" customFormat="1" ht="17.25" customHeight="1">
      <c r="A376" s="24" t="s">
        <v>392</v>
      </c>
      <c r="B376" s="32">
        <v>446</v>
      </c>
      <c r="C376" s="33">
        <f t="shared" si="12"/>
        <v>321</v>
      </c>
      <c r="D376" s="33">
        <v>767</v>
      </c>
      <c r="E376" s="25"/>
      <c r="F376" s="28"/>
    </row>
    <row r="377" spans="1:6" s="44" customFormat="1" ht="17.25" customHeight="1">
      <c r="A377" s="24" t="s">
        <v>413</v>
      </c>
      <c r="B377" s="32">
        <v>790</v>
      </c>
      <c r="C377" s="33">
        <f t="shared" si="12"/>
        <v>30</v>
      </c>
      <c r="D377" s="33">
        <v>820</v>
      </c>
      <c r="E377" s="25"/>
      <c r="F377" s="28"/>
    </row>
    <row r="378" spans="1:6" s="44" customFormat="1" ht="17.25" customHeight="1">
      <c r="A378" s="24" t="s">
        <v>414</v>
      </c>
      <c r="B378" s="32">
        <v>0</v>
      </c>
      <c r="C378" s="33">
        <f t="shared" si="12"/>
        <v>152</v>
      </c>
      <c r="D378" s="33">
        <v>152</v>
      </c>
      <c r="E378" s="25"/>
      <c r="F378" s="28"/>
    </row>
    <row r="379" spans="1:6" s="44" customFormat="1" ht="17.25" customHeight="1">
      <c r="A379" s="24" t="s">
        <v>457</v>
      </c>
      <c r="B379" s="32">
        <v>25</v>
      </c>
      <c r="C379" s="33">
        <f t="shared" si="12"/>
        <v>-7</v>
      </c>
      <c r="D379" s="33">
        <v>18</v>
      </c>
      <c r="E379" s="25"/>
      <c r="F379" s="28"/>
    </row>
    <row r="380" spans="1:6" s="44" customFormat="1" ht="17.25" customHeight="1">
      <c r="A380" s="24" t="s">
        <v>415</v>
      </c>
      <c r="B380" s="32">
        <v>0</v>
      </c>
      <c r="C380" s="33">
        <f t="shared" si="12"/>
        <v>341</v>
      </c>
      <c r="D380" s="33">
        <v>341</v>
      </c>
      <c r="E380" s="25"/>
      <c r="F380" s="28"/>
    </row>
    <row r="381" spans="1:6" s="44" customFormat="1" ht="17.25" customHeight="1">
      <c r="A381" s="24" t="s">
        <v>416</v>
      </c>
      <c r="B381" s="32">
        <v>2657</v>
      </c>
      <c r="C381" s="33">
        <f t="shared" si="12"/>
        <v>-190</v>
      </c>
      <c r="D381" s="33">
        <v>2467</v>
      </c>
      <c r="E381" s="25"/>
      <c r="F381" s="28"/>
    </row>
    <row r="382" spans="1:6" s="44" customFormat="1" ht="17.25" customHeight="1">
      <c r="A382" s="24" t="s">
        <v>359</v>
      </c>
      <c r="B382" s="32">
        <v>1773</v>
      </c>
      <c r="C382" s="33">
        <f t="shared" si="12"/>
        <v>-145</v>
      </c>
      <c r="D382" s="33">
        <v>1628</v>
      </c>
      <c r="E382" s="25"/>
      <c r="F382" s="28"/>
    </row>
    <row r="383" spans="1:6" s="44" customFormat="1" ht="17.25" customHeight="1">
      <c r="A383" s="24" t="s">
        <v>392</v>
      </c>
      <c r="B383" s="32">
        <v>444</v>
      </c>
      <c r="C383" s="33">
        <f aca="true" t="shared" si="13" ref="C383:C400">D383-B383</f>
        <v>48</v>
      </c>
      <c r="D383" s="33">
        <v>492</v>
      </c>
      <c r="E383" s="25"/>
      <c r="F383" s="28"/>
    </row>
    <row r="384" spans="1:6" s="44" customFormat="1" ht="17.25" customHeight="1">
      <c r="A384" s="24" t="s">
        <v>396</v>
      </c>
      <c r="B384" s="32">
        <v>0</v>
      </c>
      <c r="C384" s="33">
        <f t="shared" si="13"/>
        <v>154</v>
      </c>
      <c r="D384" s="33">
        <v>154</v>
      </c>
      <c r="E384" s="25"/>
      <c r="F384" s="28"/>
    </row>
    <row r="385" spans="1:6" s="44" customFormat="1" ht="17.25" customHeight="1">
      <c r="A385" s="24" t="s">
        <v>465</v>
      </c>
      <c r="B385" s="32">
        <v>0</v>
      </c>
      <c r="C385" s="33">
        <f t="shared" si="13"/>
        <v>10</v>
      </c>
      <c r="D385" s="33">
        <v>10</v>
      </c>
      <c r="E385" s="25"/>
      <c r="F385" s="28"/>
    </row>
    <row r="386" spans="1:6" s="44" customFormat="1" ht="17.25" customHeight="1">
      <c r="A386" s="24" t="s">
        <v>417</v>
      </c>
      <c r="B386" s="32">
        <v>439</v>
      </c>
      <c r="C386" s="33">
        <f t="shared" si="13"/>
        <v>-159</v>
      </c>
      <c r="D386" s="33">
        <v>280</v>
      </c>
      <c r="E386" s="25"/>
      <c r="F386" s="28"/>
    </row>
    <row r="387" spans="1:6" s="44" customFormat="1" ht="17.25" customHeight="1">
      <c r="A387" s="24" t="s">
        <v>418</v>
      </c>
      <c r="B387" s="32">
        <v>15</v>
      </c>
      <c r="C387" s="33">
        <f t="shared" si="13"/>
        <v>-1</v>
      </c>
      <c r="D387" s="33">
        <v>14</v>
      </c>
      <c r="E387" s="25"/>
      <c r="F387" s="28"/>
    </row>
    <row r="388" spans="1:6" s="44" customFormat="1" ht="17.25" customHeight="1">
      <c r="A388" s="24" t="s">
        <v>419</v>
      </c>
      <c r="B388" s="32">
        <v>106</v>
      </c>
      <c r="C388" s="33">
        <f t="shared" si="13"/>
        <v>-59</v>
      </c>
      <c r="D388" s="33">
        <v>47</v>
      </c>
      <c r="E388" s="25"/>
      <c r="F388" s="28"/>
    </row>
    <row r="389" spans="1:6" s="44" customFormat="1" ht="17.25" customHeight="1">
      <c r="A389" s="24" t="s">
        <v>420</v>
      </c>
      <c r="B389" s="32">
        <v>65</v>
      </c>
      <c r="C389" s="33">
        <f t="shared" si="13"/>
        <v>-40</v>
      </c>
      <c r="D389" s="33">
        <v>25</v>
      </c>
      <c r="E389" s="25"/>
      <c r="F389" s="28"/>
    </row>
    <row r="390" spans="1:6" s="44" customFormat="1" ht="17.25" customHeight="1">
      <c r="A390" s="24" t="s">
        <v>421</v>
      </c>
      <c r="B390" s="32">
        <v>623</v>
      </c>
      <c r="C390" s="33">
        <f t="shared" si="13"/>
        <v>-109</v>
      </c>
      <c r="D390" s="33">
        <v>514</v>
      </c>
      <c r="E390" s="25"/>
      <c r="F390" s="28"/>
    </row>
    <row r="391" spans="1:6" s="44" customFormat="1" ht="17.25" customHeight="1">
      <c r="A391" s="24" t="s">
        <v>422</v>
      </c>
      <c r="B391" s="32">
        <v>81</v>
      </c>
      <c r="C391" s="33">
        <f t="shared" si="13"/>
        <v>11</v>
      </c>
      <c r="D391" s="33">
        <v>92</v>
      </c>
      <c r="E391" s="25"/>
      <c r="F391" s="28"/>
    </row>
    <row r="392" spans="1:6" s="44" customFormat="1" ht="17.25" customHeight="1">
      <c r="A392" s="24" t="s">
        <v>360</v>
      </c>
      <c r="B392" s="32">
        <v>25730</v>
      </c>
      <c r="C392" s="33">
        <f t="shared" si="13"/>
        <v>-22</v>
      </c>
      <c r="D392" s="33">
        <v>25708</v>
      </c>
      <c r="E392" s="25"/>
      <c r="F392" s="28"/>
    </row>
    <row r="393" spans="1:6" s="44" customFormat="1" ht="17.25" customHeight="1">
      <c r="A393" s="24" t="s">
        <v>392</v>
      </c>
      <c r="B393" s="32">
        <v>0</v>
      </c>
      <c r="C393" s="33">
        <f t="shared" si="13"/>
        <v>312</v>
      </c>
      <c r="D393" s="33">
        <v>312</v>
      </c>
      <c r="E393" s="25"/>
      <c r="F393" s="28"/>
    </row>
    <row r="394" spans="1:6" s="44" customFormat="1" ht="17.25" customHeight="1">
      <c r="A394" s="24" t="s">
        <v>423</v>
      </c>
      <c r="B394" s="32">
        <v>872</v>
      </c>
      <c r="C394" s="33">
        <f t="shared" si="13"/>
        <v>0</v>
      </c>
      <c r="D394" s="33">
        <v>872</v>
      </c>
      <c r="E394" s="25"/>
      <c r="F394" s="28"/>
    </row>
    <row r="395" spans="1:6" s="44" customFormat="1" ht="17.25" customHeight="1">
      <c r="A395" s="24" t="s">
        <v>434</v>
      </c>
      <c r="B395" s="32">
        <v>165</v>
      </c>
      <c r="C395" s="33">
        <f t="shared" si="13"/>
        <v>0</v>
      </c>
      <c r="D395" s="33">
        <v>165</v>
      </c>
      <c r="E395" s="25"/>
      <c r="F395" s="28"/>
    </row>
    <row r="396" spans="1:6" s="44" customFormat="1" ht="17.25" customHeight="1">
      <c r="A396" s="24" t="s">
        <v>424</v>
      </c>
      <c r="B396" s="32">
        <v>17921</v>
      </c>
      <c r="C396" s="33">
        <f t="shared" si="13"/>
        <v>-279</v>
      </c>
      <c r="D396" s="33">
        <v>17642</v>
      </c>
      <c r="E396" s="25"/>
      <c r="F396" s="28"/>
    </row>
    <row r="397" spans="1:6" s="44" customFormat="1" ht="17.25" customHeight="1">
      <c r="A397" s="24" t="s">
        <v>425</v>
      </c>
      <c r="B397" s="32">
        <v>140</v>
      </c>
      <c r="C397" s="33">
        <f t="shared" si="13"/>
        <v>0</v>
      </c>
      <c r="D397" s="33">
        <v>140</v>
      </c>
      <c r="E397" s="25"/>
      <c r="F397" s="28"/>
    </row>
    <row r="398" spans="1:6" s="44" customFormat="1" ht="17.25" customHeight="1">
      <c r="A398" s="24" t="s">
        <v>426</v>
      </c>
      <c r="B398" s="32">
        <v>180</v>
      </c>
      <c r="C398" s="33">
        <f t="shared" si="13"/>
        <v>-4</v>
      </c>
      <c r="D398" s="33">
        <v>176</v>
      </c>
      <c r="E398" s="25"/>
      <c r="F398" s="28"/>
    </row>
    <row r="399" spans="1:6" s="44" customFormat="1" ht="17.25" customHeight="1">
      <c r="A399" s="24" t="s">
        <v>427</v>
      </c>
      <c r="B399" s="32">
        <v>1906</v>
      </c>
      <c r="C399" s="33">
        <f t="shared" si="13"/>
        <v>-314</v>
      </c>
      <c r="D399" s="33">
        <v>1592</v>
      </c>
      <c r="E399" s="25"/>
      <c r="F399" s="28"/>
    </row>
    <row r="400" spans="1:6" s="44" customFormat="1" ht="17.25" customHeight="1">
      <c r="A400" s="24" t="s">
        <v>428</v>
      </c>
      <c r="B400" s="32">
        <v>4546</v>
      </c>
      <c r="C400" s="33">
        <f t="shared" si="13"/>
        <v>263</v>
      </c>
      <c r="D400" s="33">
        <v>4809</v>
      </c>
      <c r="E400" s="25"/>
      <c r="F400" s="28"/>
    </row>
    <row r="401" spans="1:6" s="44" customFormat="1" ht="17.25" customHeight="1">
      <c r="A401" s="24" t="s">
        <v>361</v>
      </c>
      <c r="B401" s="32">
        <v>5100</v>
      </c>
      <c r="C401" s="33">
        <f aca="true" t="shared" si="14" ref="C401:C414">D401-B401</f>
        <v>-136</v>
      </c>
      <c r="D401" s="33">
        <v>4964</v>
      </c>
      <c r="E401" s="25"/>
      <c r="F401" s="28"/>
    </row>
    <row r="402" spans="1:6" s="44" customFormat="1" ht="17.25" customHeight="1">
      <c r="A402" s="24" t="s">
        <v>429</v>
      </c>
      <c r="B402" s="32">
        <v>3000</v>
      </c>
      <c r="C402" s="33">
        <f t="shared" si="14"/>
        <v>-3000</v>
      </c>
      <c r="D402" s="33">
        <v>0</v>
      </c>
      <c r="E402" s="25"/>
      <c r="F402" s="28"/>
    </row>
    <row r="403" spans="1:6" s="44" customFormat="1" ht="17.25" customHeight="1">
      <c r="A403" s="24" t="s">
        <v>431</v>
      </c>
      <c r="B403" s="32">
        <v>0</v>
      </c>
      <c r="C403" s="33">
        <f t="shared" si="14"/>
        <v>91</v>
      </c>
      <c r="D403" s="33">
        <v>91</v>
      </c>
      <c r="E403" s="25"/>
      <c r="F403" s="28"/>
    </row>
    <row r="404" spans="1:6" s="44" customFormat="1" ht="17.25" customHeight="1">
      <c r="A404" s="24" t="s">
        <v>430</v>
      </c>
      <c r="B404" s="32">
        <v>2100</v>
      </c>
      <c r="C404" s="33">
        <f t="shared" si="14"/>
        <v>2773</v>
      </c>
      <c r="D404" s="33">
        <v>4873</v>
      </c>
      <c r="E404" s="25"/>
      <c r="F404" s="28"/>
    </row>
    <row r="405" spans="1:6" s="44" customFormat="1" ht="17.25" customHeight="1">
      <c r="A405" s="24" t="s">
        <v>362</v>
      </c>
      <c r="B405" s="32">
        <v>2000</v>
      </c>
      <c r="C405" s="33">
        <f t="shared" si="14"/>
        <v>-3</v>
      </c>
      <c r="D405" s="33">
        <v>1997</v>
      </c>
      <c r="E405" s="25"/>
      <c r="F405" s="28"/>
    </row>
    <row r="406" spans="1:6" s="44" customFormat="1" ht="17.25" customHeight="1">
      <c r="A406" s="24" t="s">
        <v>432</v>
      </c>
      <c r="B406" s="32">
        <v>2000</v>
      </c>
      <c r="C406" s="33">
        <f t="shared" si="14"/>
        <v>-3</v>
      </c>
      <c r="D406" s="33">
        <v>1997</v>
      </c>
      <c r="E406" s="25"/>
      <c r="F406" s="28"/>
    </row>
    <row r="407" spans="1:6" s="44" customFormat="1" ht="17.25" customHeight="1">
      <c r="A407" s="24" t="s">
        <v>363</v>
      </c>
      <c r="B407" s="32">
        <v>0</v>
      </c>
      <c r="C407" s="33">
        <f t="shared" si="14"/>
        <v>2593</v>
      </c>
      <c r="D407" s="33">
        <v>2593</v>
      </c>
      <c r="E407" s="25"/>
      <c r="F407" s="28"/>
    </row>
    <row r="408" spans="1:6" s="44" customFormat="1" ht="17.25" customHeight="1">
      <c r="A408" s="24" t="s">
        <v>433</v>
      </c>
      <c r="B408" s="32">
        <v>0</v>
      </c>
      <c r="C408" s="33">
        <f t="shared" si="14"/>
        <v>2593</v>
      </c>
      <c r="D408" s="33">
        <v>2593</v>
      </c>
      <c r="E408" s="25"/>
      <c r="F408" s="28"/>
    </row>
    <row r="409" spans="1:6" s="44" customFormat="1" ht="17.25" customHeight="1">
      <c r="A409" s="24" t="s">
        <v>40</v>
      </c>
      <c r="B409" s="32">
        <v>42708</v>
      </c>
      <c r="C409" s="33">
        <f t="shared" si="14"/>
        <v>-5274</v>
      </c>
      <c r="D409" s="33">
        <v>37434</v>
      </c>
      <c r="E409" s="25">
        <f>D409/B409*100%</f>
        <v>0.8765102556898005</v>
      </c>
      <c r="F409" s="28">
        <v>-0.1165</v>
      </c>
    </row>
    <row r="410" spans="1:6" s="44" customFormat="1" ht="17.25" customHeight="1">
      <c r="A410" s="24" t="s">
        <v>364</v>
      </c>
      <c r="B410" s="32">
        <v>708</v>
      </c>
      <c r="C410" s="33">
        <f t="shared" si="14"/>
        <v>110</v>
      </c>
      <c r="D410" s="33">
        <v>818</v>
      </c>
      <c r="E410" s="25"/>
      <c r="F410" s="28"/>
    </row>
    <row r="411" spans="1:6" s="44" customFormat="1" ht="17.25" customHeight="1">
      <c r="A411" s="24" t="s">
        <v>392</v>
      </c>
      <c r="B411" s="32">
        <v>198</v>
      </c>
      <c r="C411" s="33">
        <f t="shared" si="14"/>
        <v>0</v>
      </c>
      <c r="D411" s="33">
        <v>198</v>
      </c>
      <c r="E411" s="25"/>
      <c r="F411" s="28"/>
    </row>
    <row r="412" spans="1:6" s="44" customFormat="1" ht="17.25" customHeight="1">
      <c r="A412" s="24" t="s">
        <v>396</v>
      </c>
      <c r="B412" s="32">
        <v>110</v>
      </c>
      <c r="C412" s="33">
        <f t="shared" si="14"/>
        <v>0</v>
      </c>
      <c r="D412" s="33">
        <v>110</v>
      </c>
      <c r="E412" s="25"/>
      <c r="F412" s="28"/>
    </row>
    <row r="413" spans="1:6" s="44" customFormat="1" ht="17.25" customHeight="1">
      <c r="A413" s="24" t="s">
        <v>435</v>
      </c>
      <c r="B413" s="32">
        <v>0</v>
      </c>
      <c r="C413" s="33">
        <f t="shared" si="14"/>
        <v>55</v>
      </c>
      <c r="D413" s="33">
        <v>55</v>
      </c>
      <c r="E413" s="25"/>
      <c r="F413" s="28"/>
    </row>
    <row r="414" spans="1:6" s="44" customFormat="1" ht="17.25" customHeight="1">
      <c r="A414" s="24" t="s">
        <v>436</v>
      </c>
      <c r="B414" s="32">
        <v>400</v>
      </c>
      <c r="C414" s="33">
        <f t="shared" si="14"/>
        <v>55</v>
      </c>
      <c r="D414" s="33">
        <v>455</v>
      </c>
      <c r="E414" s="25"/>
      <c r="F414" s="28"/>
    </row>
    <row r="415" spans="1:6" s="44" customFormat="1" ht="17.25" customHeight="1">
      <c r="A415" s="24" t="s">
        <v>365</v>
      </c>
      <c r="B415" s="32">
        <v>0</v>
      </c>
      <c r="C415" s="33">
        <f aca="true" t="shared" si="15" ref="C415:C420">D415-B415</f>
        <v>30600</v>
      </c>
      <c r="D415" s="33">
        <v>30600</v>
      </c>
      <c r="E415" s="25"/>
      <c r="F415" s="28"/>
    </row>
    <row r="416" spans="1:6" s="44" customFormat="1" ht="17.25" customHeight="1">
      <c r="A416" s="24" t="s">
        <v>437</v>
      </c>
      <c r="B416" s="32">
        <v>0</v>
      </c>
      <c r="C416" s="33">
        <f t="shared" si="15"/>
        <v>30600</v>
      </c>
      <c r="D416" s="33">
        <v>30600</v>
      </c>
      <c r="E416" s="25"/>
      <c r="F416" s="28"/>
    </row>
    <row r="417" spans="1:6" s="44" customFormat="1" ht="17.25" customHeight="1">
      <c r="A417" s="24" t="s">
        <v>366</v>
      </c>
      <c r="B417" s="32">
        <v>42000</v>
      </c>
      <c r="C417" s="33">
        <f t="shared" si="15"/>
        <v>-35984</v>
      </c>
      <c r="D417" s="33">
        <v>6016</v>
      </c>
      <c r="E417" s="25"/>
      <c r="F417" s="28"/>
    </row>
    <row r="418" spans="1:6" s="44" customFormat="1" ht="17.25" customHeight="1">
      <c r="A418" s="24" t="s">
        <v>438</v>
      </c>
      <c r="B418" s="32">
        <v>42000</v>
      </c>
      <c r="C418" s="33">
        <f t="shared" si="15"/>
        <v>-40984</v>
      </c>
      <c r="D418" s="33">
        <v>1016</v>
      </c>
      <c r="E418" s="25"/>
      <c r="F418" s="28"/>
    </row>
    <row r="419" spans="1:6" s="44" customFormat="1" ht="17.25" customHeight="1">
      <c r="A419" s="24" t="s">
        <v>439</v>
      </c>
      <c r="B419" s="32">
        <v>0</v>
      </c>
      <c r="C419" s="33">
        <f t="shared" si="15"/>
        <v>5000</v>
      </c>
      <c r="D419" s="33">
        <v>5000</v>
      </c>
      <c r="E419" s="25"/>
      <c r="F419" s="28"/>
    </row>
    <row r="420" spans="1:6" s="44" customFormat="1" ht="17.25" customHeight="1">
      <c r="A420" s="24" t="s">
        <v>41</v>
      </c>
      <c r="B420" s="32">
        <v>2929</v>
      </c>
      <c r="C420" s="33">
        <f t="shared" si="15"/>
        <v>10246</v>
      </c>
      <c r="D420" s="33">
        <v>13175</v>
      </c>
      <c r="E420" s="25">
        <f>D420/B420*100%</f>
        <v>4.498122226015705</v>
      </c>
      <c r="F420" s="28">
        <v>3.5151</v>
      </c>
    </row>
    <row r="421" spans="1:6" s="44" customFormat="1" ht="17.25" customHeight="1">
      <c r="A421" s="24" t="s">
        <v>367</v>
      </c>
      <c r="B421" s="32">
        <v>2679</v>
      </c>
      <c r="C421" s="33">
        <f aca="true" t="shared" si="16" ref="C421:C434">D421-B421</f>
        <v>687</v>
      </c>
      <c r="D421" s="33">
        <v>3366</v>
      </c>
      <c r="E421" s="25"/>
      <c r="F421" s="28"/>
    </row>
    <row r="422" spans="1:6" s="44" customFormat="1" ht="17.25" customHeight="1">
      <c r="A422" s="24" t="s">
        <v>392</v>
      </c>
      <c r="B422" s="32">
        <v>759</v>
      </c>
      <c r="C422" s="33">
        <f t="shared" si="16"/>
        <v>45</v>
      </c>
      <c r="D422" s="33">
        <v>804</v>
      </c>
      <c r="E422" s="25"/>
      <c r="F422" s="28"/>
    </row>
    <row r="423" spans="1:6" s="44" customFormat="1" ht="17.25" customHeight="1">
      <c r="A423" s="24" t="s">
        <v>396</v>
      </c>
      <c r="B423" s="32">
        <v>110</v>
      </c>
      <c r="C423" s="33">
        <f t="shared" si="16"/>
        <v>-23</v>
      </c>
      <c r="D423" s="33">
        <v>87</v>
      </c>
      <c r="E423" s="25"/>
      <c r="F423" s="28"/>
    </row>
    <row r="424" spans="1:6" s="44" customFormat="1" ht="17.25" customHeight="1">
      <c r="A424" s="24" t="s">
        <v>440</v>
      </c>
      <c r="B424" s="32">
        <v>0</v>
      </c>
      <c r="C424" s="33">
        <f t="shared" si="16"/>
        <v>85</v>
      </c>
      <c r="D424" s="33">
        <v>85</v>
      </c>
      <c r="E424" s="25"/>
      <c r="F424" s="28"/>
    </row>
    <row r="425" spans="1:6" s="44" customFormat="1" ht="17.25" customHeight="1">
      <c r="A425" s="24" t="s">
        <v>441</v>
      </c>
      <c r="B425" s="32">
        <v>1810</v>
      </c>
      <c r="C425" s="33">
        <f t="shared" si="16"/>
        <v>580</v>
      </c>
      <c r="D425" s="33">
        <v>2390</v>
      </c>
      <c r="E425" s="25"/>
      <c r="F425" s="28"/>
    </row>
    <row r="426" spans="1:6" s="44" customFormat="1" ht="17.25" customHeight="1">
      <c r="A426" s="24" t="s">
        <v>368</v>
      </c>
      <c r="B426" s="32">
        <v>250</v>
      </c>
      <c r="C426" s="33">
        <f t="shared" si="16"/>
        <v>-41</v>
      </c>
      <c r="D426" s="33">
        <v>209</v>
      </c>
      <c r="E426" s="25"/>
      <c r="F426" s="28"/>
    </row>
    <row r="427" spans="1:6" s="44" customFormat="1" ht="17.25" customHeight="1">
      <c r="A427" s="24" t="s">
        <v>392</v>
      </c>
      <c r="B427" s="32">
        <v>0</v>
      </c>
      <c r="C427" s="33">
        <f t="shared" si="16"/>
        <v>1</v>
      </c>
      <c r="D427" s="33">
        <v>1</v>
      </c>
      <c r="E427" s="25"/>
      <c r="F427" s="28"/>
    </row>
    <row r="428" spans="1:6" s="44" customFormat="1" ht="17.25" customHeight="1">
      <c r="A428" s="24" t="s">
        <v>443</v>
      </c>
      <c r="B428" s="32">
        <v>250</v>
      </c>
      <c r="C428" s="33">
        <f t="shared" si="16"/>
        <v>-42</v>
      </c>
      <c r="D428" s="33">
        <v>208</v>
      </c>
      <c r="E428" s="25"/>
      <c r="F428" s="28"/>
    </row>
    <row r="429" spans="1:6" s="44" customFormat="1" ht="34.5">
      <c r="A429" s="24" t="s">
        <v>369</v>
      </c>
      <c r="B429" s="32">
        <v>0</v>
      </c>
      <c r="C429" s="33">
        <f t="shared" si="16"/>
        <v>9600</v>
      </c>
      <c r="D429" s="33">
        <v>9600</v>
      </c>
      <c r="E429" s="25"/>
      <c r="F429" s="28"/>
    </row>
    <row r="430" spans="1:6" s="44" customFormat="1" ht="34.5">
      <c r="A430" s="24" t="s">
        <v>442</v>
      </c>
      <c r="B430" s="32">
        <v>0</v>
      </c>
      <c r="C430" s="33">
        <f t="shared" si="16"/>
        <v>9600</v>
      </c>
      <c r="D430" s="33">
        <v>9600</v>
      </c>
      <c r="E430" s="25"/>
      <c r="F430" s="28"/>
    </row>
    <row r="431" spans="1:6" s="44" customFormat="1" ht="17.25" customHeight="1">
      <c r="A431" s="24" t="s">
        <v>42</v>
      </c>
      <c r="B431" s="32">
        <v>224</v>
      </c>
      <c r="C431" s="33">
        <f t="shared" si="16"/>
        <v>300</v>
      </c>
      <c r="D431" s="33">
        <v>524</v>
      </c>
      <c r="E431" s="25">
        <f>D431/B431*100%</f>
        <v>2.3392857142857144</v>
      </c>
      <c r="F431" s="28">
        <v>1.3604</v>
      </c>
    </row>
    <row r="432" spans="1:6" s="44" customFormat="1" ht="17.25" customHeight="1">
      <c r="A432" s="24" t="s">
        <v>370</v>
      </c>
      <c r="B432" s="32">
        <v>104</v>
      </c>
      <c r="C432" s="33">
        <f t="shared" si="16"/>
        <v>-18</v>
      </c>
      <c r="D432" s="33">
        <v>86</v>
      </c>
      <c r="E432" s="25"/>
      <c r="F432" s="28"/>
    </row>
    <row r="433" spans="1:6" s="44" customFormat="1" ht="17.25" customHeight="1">
      <c r="A433" s="24" t="s">
        <v>413</v>
      </c>
      <c r="B433" s="32">
        <v>104</v>
      </c>
      <c r="C433" s="33">
        <f t="shared" si="16"/>
        <v>-18</v>
      </c>
      <c r="D433" s="33">
        <v>86</v>
      </c>
      <c r="E433" s="25"/>
      <c r="F433" s="28"/>
    </row>
    <row r="434" spans="1:6" s="44" customFormat="1" ht="17.25" customHeight="1">
      <c r="A434" s="24" t="s">
        <v>271</v>
      </c>
      <c r="B434" s="32">
        <v>120</v>
      </c>
      <c r="C434" s="33">
        <f t="shared" si="16"/>
        <v>-1</v>
      </c>
      <c r="D434" s="33">
        <v>119</v>
      </c>
      <c r="E434" s="25"/>
      <c r="F434" s="28"/>
    </row>
    <row r="435" spans="1:6" s="44" customFormat="1" ht="17.25" customHeight="1">
      <c r="A435" s="24" t="s">
        <v>444</v>
      </c>
      <c r="B435" s="32">
        <v>120</v>
      </c>
      <c r="C435" s="33">
        <f aca="true" t="shared" si="17" ref="C435:C446">D435-B435</f>
        <v>-1</v>
      </c>
      <c r="D435" s="33">
        <v>119</v>
      </c>
      <c r="E435" s="25"/>
      <c r="F435" s="28"/>
    </row>
    <row r="436" spans="1:6" s="44" customFormat="1" ht="17.25" customHeight="1">
      <c r="A436" s="24" t="s">
        <v>371</v>
      </c>
      <c r="B436" s="32">
        <v>0</v>
      </c>
      <c r="C436" s="33">
        <f t="shared" si="17"/>
        <v>319</v>
      </c>
      <c r="D436" s="33">
        <v>319</v>
      </c>
      <c r="E436" s="25"/>
      <c r="F436" s="28"/>
    </row>
    <row r="437" spans="1:6" s="44" customFormat="1" ht="17.25" customHeight="1">
      <c r="A437" s="24" t="s">
        <v>445</v>
      </c>
      <c r="B437" s="32">
        <v>0</v>
      </c>
      <c r="C437" s="33">
        <f t="shared" si="17"/>
        <v>319</v>
      </c>
      <c r="D437" s="33">
        <v>319</v>
      </c>
      <c r="E437" s="25"/>
      <c r="F437" s="28"/>
    </row>
    <row r="438" spans="1:6" s="44" customFormat="1" ht="17.25" customHeight="1">
      <c r="A438" s="24" t="s">
        <v>43</v>
      </c>
      <c r="B438" s="32">
        <v>3500</v>
      </c>
      <c r="C438" s="33">
        <f t="shared" si="17"/>
        <v>-561</v>
      </c>
      <c r="D438" s="33">
        <v>2939</v>
      </c>
      <c r="E438" s="25">
        <f>D438/B438*100%</f>
        <v>0.8397142857142857</v>
      </c>
      <c r="F438" s="28">
        <v>-0.0203</v>
      </c>
    </row>
    <row r="439" spans="1:6" s="44" customFormat="1" ht="17.25" customHeight="1">
      <c r="A439" s="24" t="s">
        <v>372</v>
      </c>
      <c r="B439" s="32">
        <v>3500</v>
      </c>
      <c r="C439" s="33">
        <f t="shared" si="17"/>
        <v>-561</v>
      </c>
      <c r="D439" s="33">
        <v>2939</v>
      </c>
      <c r="E439" s="25"/>
      <c r="F439" s="28"/>
    </row>
    <row r="440" spans="1:6" s="44" customFormat="1" ht="17.25" customHeight="1">
      <c r="A440" s="24" t="s">
        <v>373</v>
      </c>
      <c r="B440" s="32">
        <v>3500</v>
      </c>
      <c r="C440" s="33">
        <f>D440-B440</f>
        <v>-561</v>
      </c>
      <c r="D440" s="33">
        <v>2939</v>
      </c>
      <c r="E440" s="25"/>
      <c r="F440" s="28"/>
    </row>
    <row r="441" spans="1:6" s="44" customFormat="1" ht="17.25" customHeight="1">
      <c r="A441" s="24" t="s">
        <v>44</v>
      </c>
      <c r="B441" s="32">
        <v>2924</v>
      </c>
      <c r="C441" s="33">
        <f t="shared" si="17"/>
        <v>109</v>
      </c>
      <c r="D441" s="33">
        <v>3033</v>
      </c>
      <c r="E441" s="25">
        <f>D441/B441*100%</f>
        <v>1.0372777017783859</v>
      </c>
      <c r="F441" s="28">
        <v>0.2596</v>
      </c>
    </row>
    <row r="442" spans="1:6" s="44" customFormat="1" ht="17.25" customHeight="1">
      <c r="A442" s="24" t="s">
        <v>374</v>
      </c>
      <c r="B442" s="32">
        <v>2924</v>
      </c>
      <c r="C442" s="33">
        <f t="shared" si="17"/>
        <v>109</v>
      </c>
      <c r="D442" s="33">
        <v>3033</v>
      </c>
      <c r="E442" s="25"/>
      <c r="F442" s="28"/>
    </row>
    <row r="443" spans="1:6" s="44" customFormat="1" ht="17.25" customHeight="1">
      <c r="A443" s="24" t="s">
        <v>392</v>
      </c>
      <c r="B443" s="32">
        <v>1039</v>
      </c>
      <c r="C443" s="33">
        <f t="shared" si="17"/>
        <v>94</v>
      </c>
      <c r="D443" s="33">
        <v>1133</v>
      </c>
      <c r="E443" s="25"/>
      <c r="F443" s="28"/>
    </row>
    <row r="444" spans="1:6" s="44" customFormat="1" ht="17.25" customHeight="1">
      <c r="A444" s="24" t="s">
        <v>396</v>
      </c>
      <c r="B444" s="32">
        <v>323</v>
      </c>
      <c r="C444" s="33">
        <f t="shared" si="17"/>
        <v>164</v>
      </c>
      <c r="D444" s="33">
        <v>487</v>
      </c>
      <c r="E444" s="25"/>
      <c r="F444" s="28"/>
    </row>
    <row r="445" spans="1:6" s="44" customFormat="1" ht="17.25" customHeight="1">
      <c r="A445" s="24" t="s">
        <v>413</v>
      </c>
      <c r="B445" s="32">
        <v>528</v>
      </c>
      <c r="C445" s="33">
        <f t="shared" si="17"/>
        <v>-10</v>
      </c>
      <c r="D445" s="33">
        <v>518</v>
      </c>
      <c r="E445" s="25"/>
      <c r="F445" s="28"/>
    </row>
    <row r="446" spans="1:6" s="44" customFormat="1" ht="17.25" customHeight="1">
      <c r="A446" s="24" t="s">
        <v>446</v>
      </c>
      <c r="B446" s="32">
        <v>1034</v>
      </c>
      <c r="C446" s="33">
        <f t="shared" si="17"/>
        <v>-139</v>
      </c>
      <c r="D446" s="33">
        <v>895</v>
      </c>
      <c r="E446" s="25"/>
      <c r="F446" s="28"/>
    </row>
    <row r="447" spans="1:6" s="44" customFormat="1" ht="17.25" customHeight="1">
      <c r="A447" s="24" t="s">
        <v>45</v>
      </c>
      <c r="B447" s="32">
        <v>45037</v>
      </c>
      <c r="C447" s="33">
        <f aca="true" t="shared" si="18" ref="C447:C460">D447-B447</f>
        <v>52402</v>
      </c>
      <c r="D447" s="33">
        <v>97439</v>
      </c>
      <c r="E447" s="25">
        <f>D447/B447*100%</f>
        <v>2.163532206852144</v>
      </c>
      <c r="F447" s="28">
        <v>4.189</v>
      </c>
    </row>
    <row r="448" spans="1:6" s="44" customFormat="1" ht="17.25" customHeight="1">
      <c r="A448" s="24" t="s">
        <v>375</v>
      </c>
      <c r="B448" s="32">
        <v>169</v>
      </c>
      <c r="C448" s="33">
        <f t="shared" si="18"/>
        <v>69817</v>
      </c>
      <c r="D448" s="33">
        <v>69986</v>
      </c>
      <c r="E448" s="25"/>
      <c r="F448" s="28"/>
    </row>
    <row r="449" spans="1:6" s="44" customFormat="1" ht="17.25" customHeight="1">
      <c r="A449" s="24" t="s">
        <v>447</v>
      </c>
      <c r="B449" s="32">
        <v>0</v>
      </c>
      <c r="C449" s="33">
        <f t="shared" si="18"/>
        <v>50000</v>
      </c>
      <c r="D449" s="33">
        <v>50000</v>
      </c>
      <c r="E449" s="25"/>
      <c r="F449" s="28"/>
    </row>
    <row r="450" spans="1:6" s="44" customFormat="1" ht="17.25" customHeight="1">
      <c r="A450" s="24" t="s">
        <v>448</v>
      </c>
      <c r="B450" s="32">
        <v>0</v>
      </c>
      <c r="C450" s="33">
        <f t="shared" si="18"/>
        <v>1373</v>
      </c>
      <c r="D450" s="33">
        <v>1373</v>
      </c>
      <c r="E450" s="25"/>
      <c r="F450" s="28"/>
    </row>
    <row r="451" spans="1:6" s="44" customFormat="1" ht="17.25" customHeight="1">
      <c r="A451" s="24" t="s">
        <v>449</v>
      </c>
      <c r="B451" s="32">
        <v>0</v>
      </c>
      <c r="C451" s="33">
        <f t="shared" si="18"/>
        <v>3790</v>
      </c>
      <c r="D451" s="33">
        <v>3790</v>
      </c>
      <c r="E451" s="25"/>
      <c r="F451" s="28"/>
    </row>
    <row r="452" spans="1:6" s="44" customFormat="1" ht="17.25" customHeight="1">
      <c r="A452" s="24" t="s">
        <v>450</v>
      </c>
      <c r="B452" s="32">
        <v>169</v>
      </c>
      <c r="C452" s="33">
        <f t="shared" si="18"/>
        <v>14654</v>
      </c>
      <c r="D452" s="33">
        <v>14823</v>
      </c>
      <c r="E452" s="25"/>
      <c r="F452" s="28"/>
    </row>
    <row r="453" spans="1:6" s="44" customFormat="1" ht="17.25" customHeight="1">
      <c r="A453" s="24" t="s">
        <v>376</v>
      </c>
      <c r="B453" s="32">
        <v>44600</v>
      </c>
      <c r="C453" s="33">
        <f t="shared" si="18"/>
        <v>-17301</v>
      </c>
      <c r="D453" s="33">
        <v>27299</v>
      </c>
      <c r="E453" s="25"/>
      <c r="F453" s="28"/>
    </row>
    <row r="454" spans="1:6" s="44" customFormat="1" ht="17.25" customHeight="1">
      <c r="A454" s="24" t="s">
        <v>451</v>
      </c>
      <c r="B454" s="32">
        <v>16600</v>
      </c>
      <c r="C454" s="33">
        <f t="shared" si="18"/>
        <v>-11468</v>
      </c>
      <c r="D454" s="33">
        <v>5132</v>
      </c>
      <c r="E454" s="25"/>
      <c r="F454" s="28"/>
    </row>
    <row r="455" spans="1:6" s="44" customFormat="1" ht="17.25" customHeight="1">
      <c r="A455" s="24" t="s">
        <v>452</v>
      </c>
      <c r="B455" s="32">
        <v>28000</v>
      </c>
      <c r="C455" s="33">
        <f t="shared" si="18"/>
        <v>-15344</v>
      </c>
      <c r="D455" s="33">
        <v>12656</v>
      </c>
      <c r="E455" s="25"/>
      <c r="F455" s="28"/>
    </row>
    <row r="456" spans="1:6" s="44" customFormat="1" ht="17.25" customHeight="1">
      <c r="A456" s="24" t="s">
        <v>453</v>
      </c>
      <c r="B456" s="32">
        <v>0</v>
      </c>
      <c r="C456" s="33">
        <f t="shared" si="18"/>
        <v>9511</v>
      </c>
      <c r="D456" s="33">
        <v>9511</v>
      </c>
      <c r="E456" s="25"/>
      <c r="F456" s="28"/>
    </row>
    <row r="457" spans="1:6" s="44" customFormat="1" ht="17.25" customHeight="1">
      <c r="A457" s="24" t="s">
        <v>377</v>
      </c>
      <c r="B457" s="32">
        <v>268</v>
      </c>
      <c r="C457" s="33">
        <f t="shared" si="18"/>
        <v>-114</v>
      </c>
      <c r="D457" s="33">
        <v>154</v>
      </c>
      <c r="E457" s="25"/>
      <c r="F457" s="28"/>
    </row>
    <row r="458" spans="1:6" s="44" customFormat="1" ht="17.25" customHeight="1">
      <c r="A458" s="24" t="s">
        <v>454</v>
      </c>
      <c r="B458" s="32">
        <v>268</v>
      </c>
      <c r="C458" s="33">
        <f t="shared" si="18"/>
        <v>-114</v>
      </c>
      <c r="D458" s="33">
        <v>154</v>
      </c>
      <c r="E458" s="25"/>
      <c r="F458" s="28"/>
    </row>
    <row r="459" spans="1:6" s="44" customFormat="1" ht="17.25" customHeight="1">
      <c r="A459" s="24" t="s">
        <v>46</v>
      </c>
      <c r="B459" s="32">
        <v>2800</v>
      </c>
      <c r="C459" s="33">
        <f t="shared" si="18"/>
        <v>4149</v>
      </c>
      <c r="D459" s="33">
        <v>6949</v>
      </c>
      <c r="E459" s="25">
        <f aca="true" t="shared" si="19" ref="E459:E470">D459/B459*100%</f>
        <v>2.4817857142857145</v>
      </c>
      <c r="F459" s="28">
        <v>0.1241</v>
      </c>
    </row>
    <row r="460" spans="1:6" s="44" customFormat="1" ht="17.25" customHeight="1">
      <c r="A460" s="24" t="s">
        <v>378</v>
      </c>
      <c r="B460" s="32">
        <v>2800</v>
      </c>
      <c r="C460" s="33">
        <f t="shared" si="18"/>
        <v>0</v>
      </c>
      <c r="D460" s="33">
        <v>2800</v>
      </c>
      <c r="E460" s="25"/>
      <c r="F460" s="28"/>
    </row>
    <row r="461" spans="1:6" s="44" customFormat="1" ht="17.25" customHeight="1">
      <c r="A461" s="24" t="s">
        <v>455</v>
      </c>
      <c r="B461" s="32">
        <v>2800</v>
      </c>
      <c r="C461" s="33">
        <f aca="true" t="shared" si="20" ref="C461:C469">D461-B461</f>
        <v>0</v>
      </c>
      <c r="D461" s="33">
        <v>2800</v>
      </c>
      <c r="E461" s="25"/>
      <c r="F461" s="28"/>
    </row>
    <row r="462" spans="1:6" s="44" customFormat="1" ht="17.25" customHeight="1">
      <c r="A462" s="24" t="s">
        <v>379</v>
      </c>
      <c r="B462" s="32"/>
      <c r="C462" s="33">
        <f t="shared" si="20"/>
        <v>4149</v>
      </c>
      <c r="D462" s="33">
        <v>4149</v>
      </c>
      <c r="E462" s="25"/>
      <c r="F462" s="28"/>
    </row>
    <row r="463" spans="1:6" s="44" customFormat="1" ht="17.25" customHeight="1">
      <c r="A463" s="24" t="s">
        <v>456</v>
      </c>
      <c r="B463" s="32"/>
      <c r="C463" s="33">
        <f t="shared" si="20"/>
        <v>4149</v>
      </c>
      <c r="D463" s="33">
        <v>4149</v>
      </c>
      <c r="E463" s="25"/>
      <c r="F463" s="28"/>
    </row>
    <row r="464" spans="1:6" s="44" customFormat="1" ht="17.25" customHeight="1">
      <c r="A464" s="24" t="s">
        <v>47</v>
      </c>
      <c r="B464" s="32">
        <v>30000</v>
      </c>
      <c r="C464" s="33">
        <f t="shared" si="20"/>
        <v>-30000</v>
      </c>
      <c r="D464" s="33">
        <v>0</v>
      </c>
      <c r="E464" s="25">
        <f t="shared" si="19"/>
        <v>0</v>
      </c>
      <c r="F464" s="28"/>
    </row>
    <row r="465" spans="1:6" s="44" customFormat="1" ht="17.25" customHeight="1">
      <c r="A465" s="24" t="s">
        <v>48</v>
      </c>
      <c r="B465" s="32">
        <v>335490</v>
      </c>
      <c r="C465" s="33">
        <f t="shared" si="20"/>
        <v>133757</v>
      </c>
      <c r="D465" s="33">
        <v>469247</v>
      </c>
      <c r="E465" s="25">
        <f t="shared" si="19"/>
        <v>1.398691466213598</v>
      </c>
      <c r="F465" s="28">
        <v>0.9773</v>
      </c>
    </row>
    <row r="466" spans="1:6" s="44" customFormat="1" ht="17.25" customHeight="1">
      <c r="A466" s="24" t="s">
        <v>372</v>
      </c>
      <c r="B466" s="32">
        <v>335490</v>
      </c>
      <c r="C466" s="33">
        <f t="shared" si="20"/>
        <v>133757</v>
      </c>
      <c r="D466" s="33">
        <v>469247</v>
      </c>
      <c r="E466" s="25"/>
      <c r="F466" s="28"/>
    </row>
    <row r="467" spans="1:6" s="44" customFormat="1" ht="18" customHeight="1">
      <c r="A467" s="24" t="s">
        <v>373</v>
      </c>
      <c r="B467" s="32">
        <v>335490</v>
      </c>
      <c r="C467" s="33">
        <f>D467-B467</f>
        <v>133757</v>
      </c>
      <c r="D467" s="33">
        <v>469247</v>
      </c>
      <c r="E467" s="25"/>
      <c r="F467" s="28"/>
    </row>
    <row r="468" spans="1:6" s="44" customFormat="1" ht="26.25" customHeight="1">
      <c r="A468" s="30" t="s">
        <v>21</v>
      </c>
      <c r="B468" s="38">
        <v>1494850</v>
      </c>
      <c r="C468" s="39">
        <f t="shared" si="20"/>
        <v>369903</v>
      </c>
      <c r="D468" s="39">
        <v>1864753</v>
      </c>
      <c r="E468" s="40">
        <f t="shared" si="19"/>
        <v>1.247451583770947</v>
      </c>
      <c r="F468" s="41">
        <v>0.2938</v>
      </c>
    </row>
    <row r="469" spans="1:6" s="44" customFormat="1" ht="21.75" customHeight="1">
      <c r="A469" s="24" t="s">
        <v>23</v>
      </c>
      <c r="B469" s="32">
        <v>65250</v>
      </c>
      <c r="C469" s="33">
        <f t="shared" si="20"/>
        <v>59012</v>
      </c>
      <c r="D469" s="33">
        <v>124262</v>
      </c>
      <c r="E469" s="25">
        <f t="shared" si="19"/>
        <v>1.9043984674329502</v>
      </c>
      <c r="F469" s="28">
        <v>1.2665</v>
      </c>
    </row>
    <row r="470" spans="1:6" s="44" customFormat="1" ht="24.75" customHeight="1">
      <c r="A470" s="31" t="s">
        <v>22</v>
      </c>
      <c r="B470" s="38">
        <v>1560100</v>
      </c>
      <c r="C470" s="38">
        <f>C468+C469</f>
        <v>428915</v>
      </c>
      <c r="D470" s="38">
        <v>1989015</v>
      </c>
      <c r="E470" s="40">
        <f t="shared" si="19"/>
        <v>1.2749278892378693</v>
      </c>
      <c r="F470" s="41">
        <v>0.3287</v>
      </c>
    </row>
  </sheetData>
  <sheetProtection/>
  <mergeCells count="2">
    <mergeCell ref="A2:F2"/>
    <mergeCell ref="A3:F3"/>
  </mergeCells>
  <printOptions/>
  <pageMargins left="0.75" right="0.75" top="1" bottom="1" header="0.5" footer="0.5"/>
  <pageSetup horizontalDpi="600" verticalDpi="600" orientation="portrait" paperSize="9" scale="90" r:id="rId3"/>
  <legacyDrawing r:id="rId2"/>
</worksheet>
</file>

<file path=xl/worksheets/sheet3.xml><?xml version="1.0" encoding="utf-8"?>
<worksheet xmlns="http://schemas.openxmlformats.org/spreadsheetml/2006/main" xmlns:r="http://schemas.openxmlformats.org/officeDocument/2006/relationships">
  <dimension ref="A1:F19"/>
  <sheetViews>
    <sheetView view="pageBreakPreview" zoomScale="60" zoomScalePageLayoutView="0" workbookViewId="0" topLeftCell="A1">
      <selection activeCell="J9" sqref="J9"/>
    </sheetView>
  </sheetViews>
  <sheetFormatPr defaultColWidth="9.00390625" defaultRowHeight="14.25"/>
  <cols>
    <col min="1" max="1" width="26.75390625" style="4" customWidth="1"/>
    <col min="2" max="2" width="11.375" style="4" customWidth="1"/>
    <col min="3" max="3" width="11.25390625" style="4" customWidth="1"/>
    <col min="4" max="4" width="10.375" style="4" customWidth="1"/>
    <col min="5" max="5" width="10.875" style="4" customWidth="1"/>
    <col min="6" max="6" width="9.625" style="4" customWidth="1"/>
    <col min="7" max="16384" width="9.00390625" style="4" customWidth="1"/>
  </cols>
  <sheetData>
    <row r="1" ht="21.75" customHeight="1">
      <c r="A1" s="48" t="s">
        <v>50</v>
      </c>
    </row>
    <row r="2" spans="1:6" ht="26.25" customHeight="1">
      <c r="A2" s="105" t="s">
        <v>2</v>
      </c>
      <c r="B2" s="105"/>
      <c r="C2" s="105"/>
      <c r="D2" s="105"/>
      <c r="E2" s="105"/>
      <c r="F2" s="105"/>
    </row>
    <row r="3" spans="1:6" ht="19.5">
      <c r="A3" s="5"/>
      <c r="B3" s="5"/>
      <c r="C3" s="5"/>
      <c r="D3" s="5"/>
      <c r="E3" s="5"/>
      <c r="F3" s="12" t="s">
        <v>80</v>
      </c>
    </row>
    <row r="4" spans="1:6" ht="42.75" customHeight="1">
      <c r="A4" s="9" t="s">
        <v>81</v>
      </c>
      <c r="B4" s="9" t="s">
        <v>74</v>
      </c>
      <c r="C4" s="9" t="s">
        <v>15</v>
      </c>
      <c r="D4" s="9" t="s">
        <v>75</v>
      </c>
      <c r="E4" s="11" t="s">
        <v>14</v>
      </c>
      <c r="F4" s="10" t="s">
        <v>16</v>
      </c>
    </row>
    <row r="5" spans="1:6" ht="39.75" customHeight="1">
      <c r="A5" s="2" t="s">
        <v>4</v>
      </c>
      <c r="B5" s="16">
        <v>40000</v>
      </c>
      <c r="C5" s="16">
        <f>D5-B5</f>
        <v>14374</v>
      </c>
      <c r="D5" s="16">
        <v>54374</v>
      </c>
      <c r="E5" s="13">
        <f>D5/B5*100%</f>
        <v>1.35935</v>
      </c>
      <c r="F5" s="13">
        <v>-0.5605</v>
      </c>
    </row>
    <row r="6" spans="1:6" ht="39.75" customHeight="1">
      <c r="A6" s="2" t="s">
        <v>5</v>
      </c>
      <c r="B6" s="16">
        <v>0</v>
      </c>
      <c r="C6" s="16">
        <f aca="true" t="shared" si="0" ref="C6:C16">D6-B6</f>
        <v>327</v>
      </c>
      <c r="D6" s="16">
        <v>327</v>
      </c>
      <c r="E6" s="13"/>
      <c r="F6" s="13">
        <v>-0.4648</v>
      </c>
    </row>
    <row r="7" spans="1:6" ht="39.75" customHeight="1">
      <c r="A7" s="2" t="s">
        <v>6</v>
      </c>
      <c r="B7" s="16">
        <v>7000</v>
      </c>
      <c r="C7" s="16">
        <f t="shared" si="0"/>
        <v>55</v>
      </c>
      <c r="D7" s="16">
        <v>7055</v>
      </c>
      <c r="E7" s="13">
        <f aca="true" t="shared" si="1" ref="E7:E16">D7/B7*100%</f>
        <v>1.0078571428571428</v>
      </c>
      <c r="F7" s="13">
        <v>0.1179</v>
      </c>
    </row>
    <row r="8" spans="1:6" ht="39.75" customHeight="1">
      <c r="A8" s="2" t="s">
        <v>7</v>
      </c>
      <c r="B8" s="16">
        <v>112996</v>
      </c>
      <c r="C8" s="16">
        <f t="shared" si="0"/>
        <v>271270</v>
      </c>
      <c r="D8" s="16">
        <v>384266</v>
      </c>
      <c r="E8" s="13">
        <f t="shared" si="1"/>
        <v>3.4007044497150343</v>
      </c>
      <c r="F8" s="13">
        <v>0.1019</v>
      </c>
    </row>
    <row r="9" spans="1:6" ht="39.75" customHeight="1">
      <c r="A9" s="2" t="s">
        <v>8</v>
      </c>
      <c r="B9" s="16">
        <v>12000</v>
      </c>
      <c r="C9" s="16">
        <f t="shared" si="0"/>
        <v>-1362</v>
      </c>
      <c r="D9" s="16">
        <v>10638</v>
      </c>
      <c r="E9" s="13">
        <f t="shared" si="1"/>
        <v>0.8865</v>
      </c>
      <c r="F9" s="13">
        <v>0.3088</v>
      </c>
    </row>
    <row r="10" spans="1:6" ht="39.75" customHeight="1">
      <c r="A10" s="2" t="s">
        <v>73</v>
      </c>
      <c r="B10" s="16">
        <v>50</v>
      </c>
      <c r="C10" s="16">
        <f t="shared" si="0"/>
        <v>171</v>
      </c>
      <c r="D10" s="16">
        <v>221</v>
      </c>
      <c r="E10" s="13">
        <f t="shared" si="1"/>
        <v>4.42</v>
      </c>
      <c r="F10" s="13">
        <v>-0.675</v>
      </c>
    </row>
    <row r="11" spans="1:6" ht="39.75" customHeight="1">
      <c r="A11" s="2" t="s">
        <v>13</v>
      </c>
      <c r="B11" s="16">
        <v>200</v>
      </c>
      <c r="C11" s="16">
        <f t="shared" si="0"/>
        <v>-185</v>
      </c>
      <c r="D11" s="16">
        <v>15</v>
      </c>
      <c r="E11" s="13">
        <f t="shared" si="1"/>
        <v>0.075</v>
      </c>
      <c r="F11" s="13">
        <v>-0.25</v>
      </c>
    </row>
    <row r="12" spans="1:6" ht="39.75" customHeight="1">
      <c r="A12" s="2" t="s">
        <v>9</v>
      </c>
      <c r="B12" s="16">
        <v>1800</v>
      </c>
      <c r="C12" s="16">
        <f t="shared" si="0"/>
        <v>-1596</v>
      </c>
      <c r="D12" s="16">
        <v>204</v>
      </c>
      <c r="E12" s="13">
        <f t="shared" si="1"/>
        <v>0.11333333333333333</v>
      </c>
      <c r="F12" s="13">
        <v>5.8</v>
      </c>
    </row>
    <row r="13" spans="1:6" ht="39.75" customHeight="1">
      <c r="A13" s="2" t="s">
        <v>10</v>
      </c>
      <c r="B13" s="16">
        <v>2500</v>
      </c>
      <c r="C13" s="16">
        <f t="shared" si="0"/>
        <v>3600</v>
      </c>
      <c r="D13" s="16">
        <v>6100</v>
      </c>
      <c r="E13" s="13">
        <f t="shared" si="1"/>
        <v>2.44</v>
      </c>
      <c r="F13" s="13">
        <v>0.0392</v>
      </c>
    </row>
    <row r="14" spans="1:6" ht="39.75" customHeight="1">
      <c r="A14" s="14" t="s">
        <v>11</v>
      </c>
      <c r="B14" s="17">
        <f>SUM(B5:B13)</f>
        <v>176546</v>
      </c>
      <c r="C14" s="16">
        <f t="shared" si="0"/>
        <v>286654</v>
      </c>
      <c r="D14" s="17">
        <f>SUM(D5:D13)</f>
        <v>463200</v>
      </c>
      <c r="E14" s="15">
        <f t="shared" si="1"/>
        <v>2.6236788145865666</v>
      </c>
      <c r="F14" s="15">
        <v>-0.0796</v>
      </c>
    </row>
    <row r="15" spans="1:6" ht="39.75" customHeight="1">
      <c r="A15" s="19" t="s">
        <v>52</v>
      </c>
      <c r="B15" s="1">
        <v>40</v>
      </c>
      <c r="C15" s="16">
        <f t="shared" si="0"/>
        <v>-40</v>
      </c>
      <c r="D15" s="1">
        <v>0</v>
      </c>
      <c r="E15" s="15">
        <f t="shared" si="1"/>
        <v>0</v>
      </c>
      <c r="F15" s="1"/>
    </row>
    <row r="16" spans="1:6" ht="39.75" customHeight="1">
      <c r="A16" s="20" t="s">
        <v>12</v>
      </c>
      <c r="B16" s="21">
        <f>SUM(B14:B15)</f>
        <v>176586</v>
      </c>
      <c r="C16" s="17">
        <f t="shared" si="0"/>
        <v>286614</v>
      </c>
      <c r="D16" s="21">
        <f>SUM(D14:D15)</f>
        <v>463200</v>
      </c>
      <c r="E16" s="15">
        <f t="shared" si="1"/>
        <v>2.623084502735211</v>
      </c>
      <c r="F16" s="15">
        <v>-0.0796</v>
      </c>
    </row>
    <row r="17" ht="15.75" hidden="1">
      <c r="A17" s="7" t="s">
        <v>79</v>
      </c>
    </row>
    <row r="18" ht="15.75" hidden="1">
      <c r="A18" s="7"/>
    </row>
    <row r="19" spans="2:5" ht="15.75" hidden="1">
      <c r="B19" s="8" t="e">
        <f>SUM(B6:B13)+#REF!+#REF!+#REF!+#REF!+#REF!+#REF!+#REF!-#REF!</f>
        <v>#REF!</v>
      </c>
      <c r="C19" s="8" t="e">
        <f>SUM(C6:C13)+#REF!+#REF!+#REF!+#REF!+#REF!+#REF!+#REF!-#REF!</f>
        <v>#REF!</v>
      </c>
      <c r="D19" s="8" t="e">
        <f>SUM(D6:D13)+#REF!+#REF!+#REF!+#REF!+#REF!+#REF!+#REF!-#REF!</f>
        <v>#REF!</v>
      </c>
      <c r="E19" s="8"/>
    </row>
    <row r="20" ht="15.75" hidden="1"/>
    <row r="21" ht="15.75" hidden="1"/>
  </sheetData>
  <sheetProtection/>
  <mergeCells count="1">
    <mergeCell ref="A2:F2"/>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F24"/>
  <sheetViews>
    <sheetView view="pageBreakPreview" zoomScale="60" zoomScalePageLayoutView="0" workbookViewId="0" topLeftCell="A1">
      <selection activeCell="J9" sqref="J9"/>
    </sheetView>
  </sheetViews>
  <sheetFormatPr defaultColWidth="9.00390625" defaultRowHeight="14.25"/>
  <cols>
    <col min="1" max="1" width="35.375" style="4" customWidth="1"/>
    <col min="2" max="2" width="11.375" style="4" customWidth="1"/>
    <col min="3" max="3" width="12.00390625" style="4" customWidth="1"/>
    <col min="4" max="4" width="10.375" style="4" customWidth="1"/>
    <col min="5" max="5" width="10.875" style="4" customWidth="1"/>
    <col min="6" max="6" width="9.625" style="4" customWidth="1"/>
    <col min="7" max="16384" width="9.00390625" style="4" customWidth="1"/>
  </cols>
  <sheetData>
    <row r="1" ht="15.75">
      <c r="A1" s="18" t="s">
        <v>49</v>
      </c>
    </row>
    <row r="2" spans="1:6" ht="26.25" customHeight="1">
      <c r="A2" s="105" t="s">
        <v>51</v>
      </c>
      <c r="B2" s="105"/>
      <c r="C2" s="105"/>
      <c r="D2" s="105"/>
      <c r="E2" s="105"/>
      <c r="F2" s="105"/>
    </row>
    <row r="3" spans="1:6" ht="19.5">
      <c r="A3" s="5"/>
      <c r="B3" s="5"/>
      <c r="C3" s="5"/>
      <c r="D3" s="5"/>
      <c r="E3" s="5"/>
      <c r="F3" s="12" t="s">
        <v>80</v>
      </c>
    </row>
    <row r="4" spans="1:6" ht="42.75" customHeight="1">
      <c r="A4" s="9" t="s">
        <v>81</v>
      </c>
      <c r="B4" s="9" t="s">
        <v>74</v>
      </c>
      <c r="C4" s="9" t="s">
        <v>15</v>
      </c>
      <c r="D4" s="9" t="s">
        <v>75</v>
      </c>
      <c r="E4" s="11" t="s">
        <v>14</v>
      </c>
      <c r="F4" s="10" t="s">
        <v>16</v>
      </c>
    </row>
    <row r="5" spans="1:6" ht="24.75" customHeight="1">
      <c r="A5" s="2" t="s">
        <v>62</v>
      </c>
      <c r="B5" s="45">
        <v>40000</v>
      </c>
      <c r="C5" s="45">
        <f>D5-B5</f>
        <v>14374</v>
      </c>
      <c r="D5" s="45">
        <v>54374</v>
      </c>
      <c r="E5" s="13">
        <f>D5/B5*100%</f>
        <v>1.35935</v>
      </c>
      <c r="F5" s="13">
        <v>-0.5605</v>
      </c>
    </row>
    <row r="6" spans="1:6" ht="24.75" customHeight="1">
      <c r="A6" s="2" t="s">
        <v>63</v>
      </c>
      <c r="B6" s="45">
        <v>40000</v>
      </c>
      <c r="C6" s="45">
        <f aca="true" t="shared" si="0" ref="C6:C21">D6-B6</f>
        <v>14374</v>
      </c>
      <c r="D6" s="45">
        <v>54374</v>
      </c>
      <c r="E6" s="13"/>
      <c r="F6" s="13"/>
    </row>
    <row r="7" spans="1:6" ht="24.75" customHeight="1">
      <c r="A7" s="2" t="s">
        <v>64</v>
      </c>
      <c r="B7" s="45">
        <v>0</v>
      </c>
      <c r="C7" s="45">
        <f t="shared" si="0"/>
        <v>257</v>
      </c>
      <c r="D7" s="45">
        <v>257</v>
      </c>
      <c r="E7" s="13"/>
      <c r="F7" s="13">
        <v>-0.5794</v>
      </c>
    </row>
    <row r="8" spans="1:6" ht="24.75" customHeight="1">
      <c r="A8" s="2" t="s">
        <v>65</v>
      </c>
      <c r="B8" s="45">
        <v>0</v>
      </c>
      <c r="C8" s="45">
        <f t="shared" si="0"/>
        <v>257</v>
      </c>
      <c r="D8" s="45">
        <v>257</v>
      </c>
      <c r="E8" s="13"/>
      <c r="F8" s="13"/>
    </row>
    <row r="9" spans="1:6" ht="24.75" customHeight="1">
      <c r="A9" s="2" t="s">
        <v>66</v>
      </c>
      <c r="B9" s="45">
        <v>6019</v>
      </c>
      <c r="C9" s="45">
        <f t="shared" si="0"/>
        <v>1036</v>
      </c>
      <c r="D9" s="45">
        <v>7055</v>
      </c>
      <c r="E9" s="13">
        <f>D9/B9*100%</f>
        <v>1.1721216148861937</v>
      </c>
      <c r="F9" s="13">
        <v>0.1179</v>
      </c>
    </row>
    <row r="10" spans="1:6" ht="24.75" customHeight="1">
      <c r="A10" s="2" t="s">
        <v>67</v>
      </c>
      <c r="B10" s="45">
        <v>6019</v>
      </c>
      <c r="C10" s="45">
        <f t="shared" si="0"/>
        <v>1036</v>
      </c>
      <c r="D10" s="45">
        <v>7055</v>
      </c>
      <c r="E10" s="13"/>
      <c r="F10" s="13"/>
    </row>
    <row r="11" spans="1:6" ht="24.75" customHeight="1">
      <c r="A11" s="2" t="s">
        <v>68</v>
      </c>
      <c r="B11" s="45">
        <v>123921</v>
      </c>
      <c r="C11" s="45">
        <f t="shared" si="0"/>
        <v>270983</v>
      </c>
      <c r="D11" s="45">
        <v>394904</v>
      </c>
      <c r="E11" s="13">
        <f>D11/B11*100%</f>
        <v>3.186739939154784</v>
      </c>
      <c r="F11" s="13">
        <v>0.13</v>
      </c>
    </row>
    <row r="12" spans="1:6" ht="24.75" customHeight="1">
      <c r="A12" s="2" t="s">
        <v>69</v>
      </c>
      <c r="B12" s="45">
        <v>112996</v>
      </c>
      <c r="C12" s="45">
        <f t="shared" si="0"/>
        <v>264652</v>
      </c>
      <c r="D12" s="45">
        <v>377648</v>
      </c>
      <c r="E12" s="13"/>
      <c r="F12" s="13"/>
    </row>
    <row r="13" spans="1:6" ht="24.75" customHeight="1">
      <c r="A13" s="2" t="s">
        <v>58</v>
      </c>
      <c r="B13" s="45">
        <v>10925</v>
      </c>
      <c r="C13" s="45">
        <f t="shared" si="0"/>
        <v>-287</v>
      </c>
      <c r="D13" s="45">
        <v>10638</v>
      </c>
      <c r="E13" s="13"/>
      <c r="F13" s="13"/>
    </row>
    <row r="14" spans="1:6" ht="24.75" customHeight="1">
      <c r="A14" s="2" t="s">
        <v>59</v>
      </c>
      <c r="B14" s="45">
        <v>0</v>
      </c>
      <c r="C14" s="45">
        <f t="shared" si="0"/>
        <v>3496</v>
      </c>
      <c r="D14" s="45">
        <v>3496</v>
      </c>
      <c r="E14" s="13"/>
      <c r="F14" s="13"/>
    </row>
    <row r="15" spans="1:6" ht="24.75" customHeight="1">
      <c r="A15" s="2" t="s">
        <v>60</v>
      </c>
      <c r="B15" s="45"/>
      <c r="C15" s="45">
        <f t="shared" si="0"/>
        <v>3122</v>
      </c>
      <c r="D15" s="45">
        <v>3122</v>
      </c>
      <c r="E15" s="13"/>
      <c r="F15" s="13"/>
    </row>
    <row r="16" spans="1:6" ht="24.75" customHeight="1">
      <c r="A16" s="2" t="s">
        <v>70</v>
      </c>
      <c r="B16" s="47">
        <v>90</v>
      </c>
      <c r="C16" s="45">
        <f t="shared" si="0"/>
        <v>131</v>
      </c>
      <c r="D16" s="47">
        <v>221</v>
      </c>
      <c r="E16" s="13">
        <f>D16/B16*100%</f>
        <v>2.4555555555555557</v>
      </c>
      <c r="F16" s="13">
        <v>-0.675</v>
      </c>
    </row>
    <row r="17" spans="1:6" ht="24.75" customHeight="1">
      <c r="A17" s="1" t="s">
        <v>53</v>
      </c>
      <c r="B17" s="45">
        <f>SUM(B16:B16)</f>
        <v>90</v>
      </c>
      <c r="C17" s="45">
        <f t="shared" si="0"/>
        <v>131</v>
      </c>
      <c r="D17" s="45">
        <f>SUM(D16:D16)</f>
        <v>221</v>
      </c>
      <c r="E17" s="13"/>
      <c r="F17" s="13"/>
    </row>
    <row r="18" spans="1:6" ht="24.75" customHeight="1">
      <c r="A18" s="2" t="s">
        <v>71</v>
      </c>
      <c r="B18" s="47">
        <v>230</v>
      </c>
      <c r="C18" s="45">
        <f t="shared" si="0"/>
        <v>-11</v>
      </c>
      <c r="D18" s="47">
        <v>219</v>
      </c>
      <c r="E18" s="13">
        <f>D18/B18*100%</f>
        <v>0.9521739130434783</v>
      </c>
      <c r="F18" s="43">
        <v>3.38</v>
      </c>
    </row>
    <row r="19" spans="1:6" ht="24.75" customHeight="1">
      <c r="A19" s="2" t="s">
        <v>54</v>
      </c>
      <c r="B19" s="47">
        <v>20</v>
      </c>
      <c r="C19" s="45">
        <f t="shared" si="0"/>
        <v>-5</v>
      </c>
      <c r="D19" s="47">
        <v>15</v>
      </c>
      <c r="E19" s="13"/>
      <c r="F19" s="1"/>
    </row>
    <row r="20" spans="1:6" ht="24.75" customHeight="1">
      <c r="A20" s="2" t="s">
        <v>55</v>
      </c>
      <c r="B20" s="47">
        <v>210</v>
      </c>
      <c r="C20" s="45">
        <f t="shared" si="0"/>
        <v>-6</v>
      </c>
      <c r="D20" s="47">
        <v>204</v>
      </c>
      <c r="E20" s="13"/>
      <c r="F20" s="1"/>
    </row>
    <row r="21" spans="1:6" ht="24.75" customHeight="1">
      <c r="A21" s="2" t="s">
        <v>72</v>
      </c>
      <c r="B21" s="47">
        <v>2420</v>
      </c>
      <c r="C21" s="45">
        <f t="shared" si="0"/>
        <v>3665</v>
      </c>
      <c r="D21" s="47">
        <v>6085</v>
      </c>
      <c r="E21" s="13">
        <f>D21/B21*100%</f>
        <v>2.5144628099173554</v>
      </c>
      <c r="F21" s="13">
        <v>0.0366</v>
      </c>
    </row>
    <row r="22" spans="1:6" ht="24.75" customHeight="1">
      <c r="A22" s="3" t="s">
        <v>57</v>
      </c>
      <c r="B22" s="47">
        <v>1000</v>
      </c>
      <c r="C22" s="45">
        <f>D22-B22</f>
        <v>3192</v>
      </c>
      <c r="D22" s="47">
        <v>4192</v>
      </c>
      <c r="E22" s="13"/>
      <c r="F22" s="13"/>
    </row>
    <row r="23" spans="1:6" ht="24.75" customHeight="1">
      <c r="A23" s="3" t="s">
        <v>56</v>
      </c>
      <c r="B23" s="47">
        <v>1420</v>
      </c>
      <c r="C23" s="45">
        <f>D23-B23</f>
        <v>473</v>
      </c>
      <c r="D23" s="47">
        <v>1893</v>
      </c>
      <c r="E23" s="13"/>
      <c r="F23" s="13"/>
    </row>
    <row r="24" spans="1:6" ht="30.75" customHeight="1">
      <c r="A24" s="14" t="s">
        <v>61</v>
      </c>
      <c r="B24" s="46">
        <f>B5+B7+B9+B11+B16+B18+B21</f>
        <v>172680</v>
      </c>
      <c r="C24" s="46">
        <f>C5+C7+C9+C11+C16+C18+C21</f>
        <v>290435</v>
      </c>
      <c r="D24" s="46">
        <f>D5+D7+D9+D11+D16+D18+D21</f>
        <v>463115</v>
      </c>
      <c r="E24" s="42">
        <f>D24/B24*100%</f>
        <v>2.6819261060921935</v>
      </c>
      <c r="F24" s="42">
        <v>-0.0485</v>
      </c>
    </row>
  </sheetData>
  <sheetProtection/>
  <mergeCells count="1">
    <mergeCell ref="A2:F2"/>
  </mergeCells>
  <printOptions/>
  <pageMargins left="0.75" right="0.75" top="1" bottom="1" header="0.5" footer="0.5"/>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dimension ref="A1:E15"/>
  <sheetViews>
    <sheetView tabSelected="1" view="pageBreakPreview" zoomScaleSheetLayoutView="100" zoomScalePageLayoutView="0" workbookViewId="0" topLeftCell="A1">
      <selection activeCell="H14" sqref="H14"/>
    </sheetView>
  </sheetViews>
  <sheetFormatPr defaultColWidth="9.00390625" defaultRowHeight="14.25"/>
  <cols>
    <col min="1" max="1" width="30.50390625" style="4" customWidth="1"/>
    <col min="2" max="2" width="15.625" style="4" customWidth="1"/>
    <col min="3" max="3" width="16.75390625" style="4" customWidth="1"/>
    <col min="4" max="4" width="14.375" style="4" customWidth="1"/>
    <col min="5" max="16384" width="9.00390625" style="4" customWidth="1"/>
  </cols>
  <sheetData>
    <row r="1" spans="1:5" ht="15.75">
      <c r="A1" s="49" t="s">
        <v>275</v>
      </c>
      <c r="B1" s="50"/>
      <c r="C1" s="50"/>
      <c r="D1" s="50"/>
      <c r="E1" s="50"/>
    </row>
    <row r="2" spans="1:5" ht="32.25" customHeight="1">
      <c r="A2" s="108" t="s">
        <v>272</v>
      </c>
      <c r="B2" s="108"/>
      <c r="C2" s="108"/>
      <c r="D2" s="108"/>
      <c r="E2" s="50"/>
    </row>
    <row r="3" spans="1:5" ht="26.25" customHeight="1">
      <c r="A3" s="51"/>
      <c r="B3" s="51"/>
      <c r="C3" s="51"/>
      <c r="D3" s="109" t="s">
        <v>80</v>
      </c>
      <c r="E3" s="109"/>
    </row>
    <row r="4" spans="1:5" ht="45" customHeight="1">
      <c r="A4" s="52" t="s">
        <v>81</v>
      </c>
      <c r="B4" s="52" t="s">
        <v>74</v>
      </c>
      <c r="C4" s="52" t="s">
        <v>15</v>
      </c>
      <c r="D4" s="52" t="s">
        <v>75</v>
      </c>
      <c r="E4" s="53" t="s">
        <v>16</v>
      </c>
    </row>
    <row r="5" spans="1:5" ht="49.5" customHeight="1">
      <c r="A5" s="54" t="s">
        <v>273</v>
      </c>
      <c r="B5" s="55">
        <v>293</v>
      </c>
      <c r="C5" s="55">
        <v>-111</v>
      </c>
      <c r="D5" s="55">
        <v>182</v>
      </c>
      <c r="E5" s="56">
        <v>-0.5185</v>
      </c>
    </row>
    <row r="6" spans="1:5" ht="49.5" customHeight="1">
      <c r="A6" s="54" t="s">
        <v>274</v>
      </c>
      <c r="B6" s="55">
        <v>19145</v>
      </c>
      <c r="C6" s="55">
        <v>-4499</v>
      </c>
      <c r="D6" s="55">
        <v>14646</v>
      </c>
      <c r="E6" s="56">
        <v>-0.2908</v>
      </c>
    </row>
    <row r="7" spans="1:5" ht="49.5" customHeight="1">
      <c r="A7" s="54" t="s">
        <v>276</v>
      </c>
      <c r="B7" s="55">
        <v>2255</v>
      </c>
      <c r="C7" s="55">
        <v>-721</v>
      </c>
      <c r="D7" s="55">
        <v>1534</v>
      </c>
      <c r="E7" s="56">
        <v>-0.7514</v>
      </c>
    </row>
    <row r="8" spans="1:5" ht="49.5" customHeight="1">
      <c r="A8" s="34" t="s">
        <v>277</v>
      </c>
      <c r="B8" s="57">
        <v>21693</v>
      </c>
      <c r="C8" s="55">
        <v>-5331</v>
      </c>
      <c r="D8" s="57">
        <v>16362</v>
      </c>
      <c r="E8" s="56">
        <v>-0.3985</v>
      </c>
    </row>
    <row r="9" spans="1:5" ht="15.75" customHeight="1" hidden="1">
      <c r="A9" s="58" t="s">
        <v>79</v>
      </c>
      <c r="B9" s="50"/>
      <c r="C9" s="50"/>
      <c r="D9" s="50"/>
      <c r="E9" s="50"/>
    </row>
    <row r="10" spans="1:5" ht="15.75" customHeight="1" hidden="1">
      <c r="A10" s="58"/>
      <c r="B10" s="50"/>
      <c r="C10" s="50"/>
      <c r="D10" s="50"/>
      <c r="E10" s="50"/>
    </row>
    <row r="11" spans="1:5" ht="15.75" customHeight="1" hidden="1">
      <c r="A11" s="50"/>
      <c r="B11" s="59" t="e">
        <v>#REF!</v>
      </c>
      <c r="C11" s="59" t="e">
        <v>#REF!</v>
      </c>
      <c r="D11" s="59" t="e">
        <v>#REF!</v>
      </c>
      <c r="E11" s="50"/>
    </row>
    <row r="12" spans="1:5" ht="15.75" customHeight="1" hidden="1">
      <c r="A12" s="50"/>
      <c r="B12" s="50"/>
      <c r="C12" s="50"/>
      <c r="D12" s="50"/>
      <c r="E12" s="50"/>
    </row>
    <row r="13" spans="1:5" ht="33" customHeight="1">
      <c r="A13" s="110" t="s">
        <v>558</v>
      </c>
      <c r="B13" s="110"/>
      <c r="C13" s="110"/>
      <c r="D13" s="110"/>
      <c r="E13" s="110"/>
    </row>
    <row r="14" spans="1:5" ht="37.5" customHeight="1">
      <c r="A14" s="110" t="s">
        <v>560</v>
      </c>
      <c r="B14" s="110"/>
      <c r="C14" s="110"/>
      <c r="D14" s="110"/>
      <c r="E14" s="110"/>
    </row>
    <row r="15" spans="1:5" ht="42" customHeight="1">
      <c r="A15" s="110" t="s">
        <v>559</v>
      </c>
      <c r="B15" s="110"/>
      <c r="C15" s="110"/>
      <c r="D15" s="110"/>
      <c r="E15" s="110"/>
    </row>
  </sheetData>
  <sheetProtection/>
  <mergeCells count="5">
    <mergeCell ref="A2:D2"/>
    <mergeCell ref="D3:E3"/>
    <mergeCell ref="A15:E15"/>
    <mergeCell ref="A14:E14"/>
    <mergeCell ref="A13:E13"/>
  </mergeCells>
  <printOptions/>
  <pageMargins left="0.75" right="0.75" top="1" bottom="1" header="0.5" footer="0.5"/>
  <pageSetup horizontalDpi="600" verticalDpi="600" orientation="portrait" paperSize="9" scale="93" r:id="rId1"/>
</worksheet>
</file>

<file path=xl/worksheets/sheet6.xml><?xml version="1.0" encoding="utf-8"?>
<worksheet xmlns="http://schemas.openxmlformats.org/spreadsheetml/2006/main" xmlns:r="http://schemas.openxmlformats.org/officeDocument/2006/relationships">
  <dimension ref="A1:H7"/>
  <sheetViews>
    <sheetView workbookViewId="0" topLeftCell="A1">
      <selection activeCell="K4" sqref="K4"/>
    </sheetView>
  </sheetViews>
  <sheetFormatPr defaultColWidth="9.00390625" defaultRowHeight="14.25"/>
  <cols>
    <col min="8" max="8" width="9.125" style="0" customWidth="1"/>
  </cols>
  <sheetData>
    <row r="1" spans="1:8" ht="24.75" customHeight="1">
      <c r="A1" s="113" t="s">
        <v>467</v>
      </c>
      <c r="B1" s="113"/>
      <c r="C1" s="113"/>
      <c r="D1" s="113"/>
      <c r="E1" s="113"/>
      <c r="F1" s="113"/>
      <c r="G1" s="113"/>
      <c r="H1" s="113"/>
    </row>
    <row r="2" spans="1:8" ht="33" customHeight="1">
      <c r="A2" s="114" t="s">
        <v>466</v>
      </c>
      <c r="B2" s="114"/>
      <c r="C2" s="114"/>
      <c r="D2" s="114"/>
      <c r="E2" s="114"/>
      <c r="F2" s="114"/>
      <c r="G2" s="114"/>
      <c r="H2" s="114"/>
    </row>
    <row r="3" spans="1:8" ht="25.5" customHeight="1">
      <c r="A3" s="115" t="s">
        <v>468</v>
      </c>
      <c r="B3" s="115"/>
      <c r="C3" s="115"/>
      <c r="D3" s="115"/>
      <c r="E3" s="115"/>
      <c r="F3" s="115"/>
      <c r="G3" s="115"/>
      <c r="H3" s="115"/>
    </row>
    <row r="4" spans="1:8" ht="30.75" customHeight="1">
      <c r="A4" s="116"/>
      <c r="B4" s="117" t="s">
        <v>469</v>
      </c>
      <c r="C4" s="117" t="s">
        <v>470</v>
      </c>
      <c r="D4" s="117" t="s">
        <v>471</v>
      </c>
      <c r="E4" s="117" t="s">
        <v>472</v>
      </c>
      <c r="F4" s="111" t="s">
        <v>473</v>
      </c>
      <c r="G4" s="111" t="s">
        <v>474</v>
      </c>
      <c r="H4" s="117" t="s">
        <v>475</v>
      </c>
    </row>
    <row r="5" spans="1:8" ht="35.25" customHeight="1">
      <c r="A5" s="116"/>
      <c r="B5" s="117"/>
      <c r="C5" s="117"/>
      <c r="D5" s="117"/>
      <c r="E5" s="117"/>
      <c r="F5" s="112"/>
      <c r="G5" s="112"/>
      <c r="H5" s="117"/>
    </row>
    <row r="6" spans="1:8" ht="102" customHeight="1">
      <c r="A6" s="60" t="s">
        <v>476</v>
      </c>
      <c r="B6" s="61">
        <v>622461</v>
      </c>
      <c r="C6" s="61">
        <v>329712</v>
      </c>
      <c r="D6" s="61">
        <v>177881</v>
      </c>
      <c r="E6" s="61">
        <v>107959</v>
      </c>
      <c r="F6" s="61">
        <v>5592</v>
      </c>
      <c r="G6" s="61">
        <v>40</v>
      </c>
      <c r="H6" s="61">
        <v>1277</v>
      </c>
    </row>
    <row r="7" spans="1:8" ht="14.25">
      <c r="A7" s="62"/>
      <c r="B7" s="62"/>
      <c r="C7" s="62"/>
      <c r="D7" s="62"/>
      <c r="E7" s="62"/>
      <c r="F7" s="62"/>
      <c r="G7" s="62"/>
      <c r="H7" s="62"/>
    </row>
  </sheetData>
  <mergeCells count="11">
    <mergeCell ref="F4:F5"/>
    <mergeCell ref="G4:G5"/>
    <mergeCell ref="A1:H1"/>
    <mergeCell ref="A2:H2"/>
    <mergeCell ref="A3:H3"/>
    <mergeCell ref="A4:A5"/>
    <mergeCell ref="B4:B5"/>
    <mergeCell ref="C4:C5"/>
    <mergeCell ref="D4:D5"/>
    <mergeCell ref="H4:H5"/>
    <mergeCell ref="E4:E5"/>
  </mergeCells>
  <printOptions/>
  <pageMargins left="0.75" right="0.75" top="1" bottom="1" header="0.5" footer="0.5"/>
  <pageSetup orientation="portrait" paperSize="9" r:id="rId1"/>
</worksheet>
</file>

<file path=xl/worksheets/sheet7.xml><?xml version="1.0" encoding="utf-8"?>
<worksheet xmlns="http://schemas.openxmlformats.org/spreadsheetml/2006/main" xmlns:r="http://schemas.openxmlformats.org/officeDocument/2006/relationships">
  <dimension ref="A1:J81"/>
  <sheetViews>
    <sheetView workbookViewId="0" topLeftCell="A55">
      <selection activeCell="H72" sqref="H72"/>
    </sheetView>
  </sheetViews>
  <sheetFormatPr defaultColWidth="9.00390625" defaultRowHeight="14.25"/>
  <cols>
    <col min="1" max="1" width="7.00390625" style="65" customWidth="1"/>
    <col min="2" max="2" width="59.125" style="64" customWidth="1"/>
    <col min="3" max="3" width="13.25390625" style="64" customWidth="1"/>
    <col min="4" max="4" width="17.875" style="65" customWidth="1"/>
    <col min="5" max="5" width="0" style="66" hidden="1" customWidth="1"/>
    <col min="6" max="16384" width="9.00390625" style="66" customWidth="1"/>
  </cols>
  <sheetData>
    <row r="1" ht="18.75" customHeight="1">
      <c r="A1" s="63" t="s">
        <v>477</v>
      </c>
    </row>
    <row r="2" spans="1:8" ht="22.5" customHeight="1">
      <c r="A2" s="118" t="s">
        <v>478</v>
      </c>
      <c r="B2" s="118"/>
      <c r="C2" s="118"/>
      <c r="D2" s="118"/>
      <c r="E2" s="118"/>
      <c r="F2" s="67"/>
      <c r="G2" s="67"/>
      <c r="H2" s="67"/>
    </row>
    <row r="3" spans="2:8" ht="18" customHeight="1">
      <c r="B3" s="68"/>
      <c r="C3" s="68"/>
      <c r="D3" s="69" t="s">
        <v>479</v>
      </c>
      <c r="E3" s="70"/>
      <c r="F3" s="67"/>
      <c r="G3" s="67"/>
      <c r="H3" s="67"/>
    </row>
    <row r="4" spans="1:8" s="76" customFormat="1" ht="24" customHeight="1">
      <c r="A4" s="71" t="s">
        <v>480</v>
      </c>
      <c r="B4" s="72" t="s">
        <v>481</v>
      </c>
      <c r="C4" s="73" t="s">
        <v>482</v>
      </c>
      <c r="D4" s="73" t="s">
        <v>483</v>
      </c>
      <c r="E4" s="74" t="s">
        <v>484</v>
      </c>
      <c r="F4" s="75"/>
      <c r="G4" s="75"/>
      <c r="H4" s="75"/>
    </row>
    <row r="5" spans="1:8" s="76" customFormat="1" ht="24" customHeight="1">
      <c r="A5" s="104">
        <v>1</v>
      </c>
      <c r="B5" s="77" t="s">
        <v>485</v>
      </c>
      <c r="C5" s="78">
        <v>32427</v>
      </c>
      <c r="D5" s="79" t="s">
        <v>486</v>
      </c>
      <c r="E5" s="74"/>
      <c r="F5" s="75"/>
      <c r="G5" s="75"/>
      <c r="H5" s="75"/>
    </row>
    <row r="6" spans="1:8" s="76" customFormat="1" ht="24" customHeight="1">
      <c r="A6" s="104">
        <v>2</v>
      </c>
      <c r="B6" s="77" t="s">
        <v>487</v>
      </c>
      <c r="C6" s="78">
        <v>34029</v>
      </c>
      <c r="D6" s="79" t="s">
        <v>486</v>
      </c>
      <c r="E6" s="74"/>
      <c r="F6" s="75"/>
      <c r="G6" s="75"/>
      <c r="H6" s="75"/>
    </row>
    <row r="7" spans="1:8" s="76" customFormat="1" ht="24" customHeight="1">
      <c r="A7" s="104">
        <v>3</v>
      </c>
      <c r="B7" s="77" t="s">
        <v>488</v>
      </c>
      <c r="C7" s="80">
        <v>-1139</v>
      </c>
      <c r="D7" s="79" t="s">
        <v>486</v>
      </c>
      <c r="E7" s="74"/>
      <c r="F7" s="75"/>
      <c r="G7" s="75"/>
      <c r="H7" s="75"/>
    </row>
    <row r="8" spans="1:8" s="76" customFormat="1" ht="24" customHeight="1">
      <c r="A8" s="104">
        <v>4</v>
      </c>
      <c r="B8" s="81" t="s">
        <v>489</v>
      </c>
      <c r="C8" s="82">
        <v>134</v>
      </c>
      <c r="D8" s="79" t="s">
        <v>490</v>
      </c>
      <c r="E8" s="74"/>
      <c r="F8" s="75"/>
      <c r="G8" s="75"/>
      <c r="H8" s="75"/>
    </row>
    <row r="9" spans="1:8" s="76" customFormat="1" ht="24" customHeight="1">
      <c r="A9" s="104">
        <v>5</v>
      </c>
      <c r="B9" s="77" t="s">
        <v>491</v>
      </c>
      <c r="C9" s="82">
        <v>66697</v>
      </c>
      <c r="D9" s="79" t="s">
        <v>490</v>
      </c>
      <c r="E9" s="79" t="s">
        <v>490</v>
      </c>
      <c r="F9" s="75"/>
      <c r="G9" s="75"/>
      <c r="H9" s="75"/>
    </row>
    <row r="10" spans="1:8" s="76" customFormat="1" ht="24" customHeight="1">
      <c r="A10" s="104">
        <v>6</v>
      </c>
      <c r="B10" s="81" t="s">
        <v>492</v>
      </c>
      <c r="C10" s="82">
        <v>4312</v>
      </c>
      <c r="D10" s="79" t="s">
        <v>486</v>
      </c>
      <c r="E10" s="74"/>
      <c r="F10" s="75"/>
      <c r="G10" s="75"/>
      <c r="H10" s="75"/>
    </row>
    <row r="11" spans="1:8" s="76" customFormat="1" ht="24" customHeight="1">
      <c r="A11" s="104">
        <v>7</v>
      </c>
      <c r="B11" s="81" t="s">
        <v>493</v>
      </c>
      <c r="C11" s="82">
        <v>50000</v>
      </c>
      <c r="D11" s="79" t="s">
        <v>556</v>
      </c>
      <c r="E11" s="74"/>
      <c r="F11" s="75"/>
      <c r="G11" s="75"/>
      <c r="H11" s="75"/>
    </row>
    <row r="12" spans="1:8" s="76" customFormat="1" ht="24" customHeight="1">
      <c r="A12" s="104">
        <v>8</v>
      </c>
      <c r="B12" s="83" t="s">
        <v>494</v>
      </c>
      <c r="C12" s="84">
        <v>3209</v>
      </c>
      <c r="D12" s="79" t="s">
        <v>490</v>
      </c>
      <c r="E12" s="74"/>
      <c r="F12" s="75"/>
      <c r="G12" s="75"/>
      <c r="H12" s="75"/>
    </row>
    <row r="13" spans="1:8" s="76" customFormat="1" ht="24" customHeight="1">
      <c r="A13" s="104">
        <v>9</v>
      </c>
      <c r="B13" s="83" t="s">
        <v>495</v>
      </c>
      <c r="C13" s="84">
        <v>2800</v>
      </c>
      <c r="D13" s="79" t="s">
        <v>486</v>
      </c>
      <c r="E13" s="74"/>
      <c r="F13" s="75"/>
      <c r="G13" s="75"/>
      <c r="H13" s="75"/>
    </row>
    <row r="14" spans="1:8" s="76" customFormat="1" ht="24" customHeight="1">
      <c r="A14" s="104">
        <v>10</v>
      </c>
      <c r="B14" s="83" t="s">
        <v>496</v>
      </c>
      <c r="C14" s="85">
        <v>3000</v>
      </c>
      <c r="D14" s="79" t="s">
        <v>486</v>
      </c>
      <c r="E14" s="74"/>
      <c r="F14" s="75"/>
      <c r="G14" s="75"/>
      <c r="H14" s="75"/>
    </row>
    <row r="15" spans="1:8" s="76" customFormat="1" ht="24" customHeight="1">
      <c r="A15" s="104">
        <v>11</v>
      </c>
      <c r="B15" s="83" t="s">
        <v>497</v>
      </c>
      <c r="C15" s="84">
        <v>2741</v>
      </c>
      <c r="D15" s="79" t="s">
        <v>486</v>
      </c>
      <c r="E15" s="74"/>
      <c r="F15" s="75"/>
      <c r="G15" s="75"/>
      <c r="H15" s="75"/>
    </row>
    <row r="16" spans="1:8" s="76" customFormat="1" ht="24" customHeight="1">
      <c r="A16" s="104">
        <v>12</v>
      </c>
      <c r="B16" s="83" t="s">
        <v>498</v>
      </c>
      <c r="C16" s="84">
        <v>420</v>
      </c>
      <c r="D16" s="79" t="s">
        <v>486</v>
      </c>
      <c r="E16" s="74"/>
      <c r="F16" s="75"/>
      <c r="G16" s="75"/>
      <c r="H16" s="75"/>
    </row>
    <row r="17" spans="1:8" s="76" customFormat="1" ht="24" customHeight="1">
      <c r="A17" s="104">
        <v>13</v>
      </c>
      <c r="B17" s="83" t="s">
        <v>499</v>
      </c>
      <c r="C17" s="84">
        <v>200</v>
      </c>
      <c r="D17" s="79" t="s">
        <v>490</v>
      </c>
      <c r="E17" s="74"/>
      <c r="F17" s="75"/>
      <c r="G17" s="75"/>
      <c r="H17" s="75"/>
    </row>
    <row r="18" spans="1:8" s="76" customFormat="1" ht="24" customHeight="1">
      <c r="A18" s="104">
        <v>14</v>
      </c>
      <c r="B18" s="83" t="s">
        <v>500</v>
      </c>
      <c r="C18" s="84">
        <v>982</v>
      </c>
      <c r="D18" s="79" t="s">
        <v>490</v>
      </c>
      <c r="E18" s="74"/>
      <c r="F18" s="75"/>
      <c r="G18" s="75"/>
      <c r="H18" s="75"/>
    </row>
    <row r="19" spans="1:8" s="76" customFormat="1" ht="24" customHeight="1">
      <c r="A19" s="104">
        <v>15</v>
      </c>
      <c r="B19" s="83" t="s">
        <v>501</v>
      </c>
      <c r="C19" s="84">
        <v>1786</v>
      </c>
      <c r="D19" s="79" t="s">
        <v>486</v>
      </c>
      <c r="E19" s="74"/>
      <c r="F19" s="75"/>
      <c r="G19" s="75"/>
      <c r="H19" s="75"/>
    </row>
    <row r="20" spans="1:8" s="76" customFormat="1" ht="24" customHeight="1">
      <c r="A20" s="104">
        <v>16</v>
      </c>
      <c r="B20" s="83" t="s">
        <v>502</v>
      </c>
      <c r="C20" s="84">
        <v>24029</v>
      </c>
      <c r="D20" s="79" t="s">
        <v>486</v>
      </c>
      <c r="E20" s="74"/>
      <c r="F20" s="75"/>
      <c r="G20" s="75"/>
      <c r="H20" s="75"/>
    </row>
    <row r="21" spans="1:8" s="76" customFormat="1" ht="24" customHeight="1">
      <c r="A21" s="104">
        <v>17</v>
      </c>
      <c r="B21" s="83" t="s">
        <v>503</v>
      </c>
      <c r="C21" s="84">
        <v>-4849</v>
      </c>
      <c r="D21" s="79" t="s">
        <v>486</v>
      </c>
      <c r="E21" s="74"/>
      <c r="F21" s="75"/>
      <c r="G21" s="75"/>
      <c r="H21" s="75"/>
    </row>
    <row r="22" spans="1:8" s="76" customFormat="1" ht="24" customHeight="1">
      <c r="A22" s="104">
        <v>18</v>
      </c>
      <c r="B22" s="86" t="s">
        <v>504</v>
      </c>
      <c r="C22" s="87">
        <v>750</v>
      </c>
      <c r="D22" s="79" t="s">
        <v>505</v>
      </c>
      <c r="E22" s="74"/>
      <c r="F22" s="75"/>
      <c r="G22" s="75"/>
      <c r="H22" s="75"/>
    </row>
    <row r="23" spans="1:8" s="76" customFormat="1" ht="24" customHeight="1">
      <c r="A23" s="104">
        <v>19</v>
      </c>
      <c r="B23" s="86" t="s">
        <v>506</v>
      </c>
      <c r="C23" s="88">
        <v>12962.835</v>
      </c>
      <c r="D23" s="79" t="s">
        <v>486</v>
      </c>
      <c r="E23" s="74"/>
      <c r="F23" s="75"/>
      <c r="G23" s="75"/>
      <c r="H23" s="75"/>
    </row>
    <row r="24" spans="1:8" s="93" customFormat="1" ht="21.75" customHeight="1">
      <c r="A24" s="104">
        <v>20</v>
      </c>
      <c r="B24" s="89" t="s">
        <v>507</v>
      </c>
      <c r="C24" s="90">
        <v>6.67</v>
      </c>
      <c r="D24" s="79" t="s">
        <v>490</v>
      </c>
      <c r="E24" s="91" t="s">
        <v>508</v>
      </c>
      <c r="F24" s="92"/>
      <c r="G24" s="92"/>
      <c r="H24" s="92"/>
    </row>
    <row r="25" spans="1:10" s="93" customFormat="1" ht="21.75" customHeight="1">
      <c r="A25" s="104">
        <v>21</v>
      </c>
      <c r="B25" s="81" t="s">
        <v>509</v>
      </c>
      <c r="C25" s="94">
        <v>10</v>
      </c>
      <c r="D25" s="79" t="s">
        <v>490</v>
      </c>
      <c r="E25" s="91" t="s">
        <v>508</v>
      </c>
      <c r="F25" s="92"/>
      <c r="G25" s="92"/>
      <c r="H25" s="95"/>
      <c r="I25" s="96"/>
      <c r="J25" s="97"/>
    </row>
    <row r="26" spans="1:8" s="93" customFormat="1" ht="21.75" customHeight="1">
      <c r="A26" s="104">
        <v>22</v>
      </c>
      <c r="B26" s="89" t="s">
        <v>510</v>
      </c>
      <c r="C26" s="90">
        <v>202.71</v>
      </c>
      <c r="D26" s="79" t="s">
        <v>490</v>
      </c>
      <c r="E26" s="91" t="s">
        <v>508</v>
      </c>
      <c r="F26" s="92"/>
      <c r="G26" s="92"/>
      <c r="H26" s="92"/>
    </row>
    <row r="27" spans="1:8" s="93" customFormat="1" ht="21.75" customHeight="1">
      <c r="A27" s="104">
        <v>23</v>
      </c>
      <c r="B27" s="89" t="s">
        <v>511</v>
      </c>
      <c r="C27" s="90">
        <v>19</v>
      </c>
      <c r="D27" s="79" t="s">
        <v>490</v>
      </c>
      <c r="E27" s="91" t="s">
        <v>508</v>
      </c>
      <c r="F27" s="92"/>
      <c r="G27" s="92"/>
      <c r="H27" s="92"/>
    </row>
    <row r="28" spans="1:8" s="93" customFormat="1" ht="21.75" customHeight="1">
      <c r="A28" s="104">
        <v>24</v>
      </c>
      <c r="B28" s="89" t="s">
        <v>512</v>
      </c>
      <c r="C28" s="90">
        <v>2</v>
      </c>
      <c r="D28" s="79" t="s">
        <v>490</v>
      </c>
      <c r="E28" s="91" t="s">
        <v>508</v>
      </c>
      <c r="F28" s="92"/>
      <c r="G28" s="92"/>
      <c r="H28" s="92"/>
    </row>
    <row r="29" spans="1:8" s="93" customFormat="1" ht="21.75" customHeight="1">
      <c r="A29" s="104">
        <v>25</v>
      </c>
      <c r="B29" s="89" t="s">
        <v>513</v>
      </c>
      <c r="C29" s="90">
        <v>68.96</v>
      </c>
      <c r="D29" s="79" t="s">
        <v>490</v>
      </c>
      <c r="E29" s="91" t="s">
        <v>508</v>
      </c>
      <c r="F29" s="92"/>
      <c r="G29" s="92"/>
      <c r="H29" s="92"/>
    </row>
    <row r="30" spans="1:8" s="93" customFormat="1" ht="21.75" customHeight="1">
      <c r="A30" s="104">
        <v>26</v>
      </c>
      <c r="B30" s="89" t="s">
        <v>514</v>
      </c>
      <c r="C30" s="90">
        <v>68</v>
      </c>
      <c r="D30" s="79" t="s">
        <v>490</v>
      </c>
      <c r="E30" s="91"/>
      <c r="F30" s="92"/>
      <c r="G30" s="92"/>
      <c r="H30" s="92"/>
    </row>
    <row r="31" spans="1:10" s="93" customFormat="1" ht="21.75" customHeight="1">
      <c r="A31" s="104">
        <v>27</v>
      </c>
      <c r="B31" s="89" t="s">
        <v>515</v>
      </c>
      <c r="C31" s="90">
        <v>5</v>
      </c>
      <c r="D31" s="79" t="s">
        <v>490</v>
      </c>
      <c r="E31" s="91"/>
      <c r="F31" s="92"/>
      <c r="G31" s="92"/>
      <c r="H31" s="95"/>
      <c r="I31" s="96"/>
      <c r="J31" s="97"/>
    </row>
    <row r="32" spans="1:4" s="93" customFormat="1" ht="21.75" customHeight="1">
      <c r="A32" s="104">
        <v>28</v>
      </c>
      <c r="B32" s="89" t="s">
        <v>516</v>
      </c>
      <c r="C32" s="90">
        <v>0.9</v>
      </c>
      <c r="D32" s="79" t="s">
        <v>490</v>
      </c>
    </row>
    <row r="33" spans="1:10" s="93" customFormat="1" ht="21.75" customHeight="1">
      <c r="A33" s="104">
        <v>29</v>
      </c>
      <c r="B33" s="89" t="s">
        <v>517</v>
      </c>
      <c r="C33" s="90">
        <v>47</v>
      </c>
      <c r="D33" s="79" t="s">
        <v>490</v>
      </c>
      <c r="E33" s="91"/>
      <c r="F33" s="92"/>
      <c r="G33" s="92"/>
      <c r="H33" s="95"/>
      <c r="I33" s="96"/>
      <c r="J33" s="97"/>
    </row>
    <row r="34" spans="1:8" s="93" customFormat="1" ht="21.75" customHeight="1">
      <c r="A34" s="104">
        <v>30</v>
      </c>
      <c r="B34" s="89" t="s">
        <v>518</v>
      </c>
      <c r="C34" s="90">
        <v>30</v>
      </c>
      <c r="D34" s="79" t="s">
        <v>490</v>
      </c>
      <c r="E34" s="98" t="s">
        <v>508</v>
      </c>
      <c r="F34" s="92"/>
      <c r="G34" s="92"/>
      <c r="H34" s="92"/>
    </row>
    <row r="35" spans="1:10" s="93" customFormat="1" ht="21.75" customHeight="1">
      <c r="A35" s="104">
        <v>31</v>
      </c>
      <c r="B35" s="89" t="s">
        <v>519</v>
      </c>
      <c r="C35" s="90">
        <v>5.8</v>
      </c>
      <c r="D35" s="79" t="s">
        <v>490</v>
      </c>
      <c r="E35" s="91"/>
      <c r="F35" s="92"/>
      <c r="G35" s="92"/>
      <c r="H35" s="95"/>
      <c r="I35" s="96"/>
      <c r="J35" s="97"/>
    </row>
    <row r="36" spans="1:10" s="93" customFormat="1" ht="21.75" customHeight="1">
      <c r="A36" s="104">
        <v>32</v>
      </c>
      <c r="B36" s="89" t="s">
        <v>520</v>
      </c>
      <c r="C36" s="90">
        <v>3790</v>
      </c>
      <c r="D36" s="79" t="s">
        <v>490</v>
      </c>
      <c r="E36" s="91"/>
      <c r="F36" s="92"/>
      <c r="G36" s="92"/>
      <c r="H36" s="95"/>
      <c r="I36" s="96"/>
      <c r="J36" s="97"/>
    </row>
    <row r="37" spans="1:8" s="93" customFormat="1" ht="21.75" customHeight="1">
      <c r="A37" s="104">
        <v>33</v>
      </c>
      <c r="B37" s="89" t="s">
        <v>521</v>
      </c>
      <c r="C37" s="90">
        <v>1373</v>
      </c>
      <c r="D37" s="79" t="s">
        <v>490</v>
      </c>
      <c r="E37" s="98" t="s">
        <v>508</v>
      </c>
      <c r="F37" s="92"/>
      <c r="G37" s="92"/>
      <c r="H37" s="92"/>
    </row>
    <row r="38" spans="1:10" s="93" customFormat="1" ht="21.75" customHeight="1">
      <c r="A38" s="104">
        <v>34</v>
      </c>
      <c r="B38" s="89" t="s">
        <v>522</v>
      </c>
      <c r="C38" s="90">
        <v>1</v>
      </c>
      <c r="D38" s="79" t="s">
        <v>490</v>
      </c>
      <c r="E38" s="91"/>
      <c r="F38" s="92"/>
      <c r="G38" s="92"/>
      <c r="H38" s="95"/>
      <c r="I38" s="96"/>
      <c r="J38" s="97"/>
    </row>
    <row r="39" spans="1:10" s="93" customFormat="1" ht="21.75" customHeight="1">
      <c r="A39" s="104">
        <v>35</v>
      </c>
      <c r="B39" s="89" t="s">
        <v>523</v>
      </c>
      <c r="C39" s="90">
        <v>2</v>
      </c>
      <c r="D39" s="79" t="s">
        <v>490</v>
      </c>
      <c r="E39" s="91"/>
      <c r="F39" s="92"/>
      <c r="G39" s="92"/>
      <c r="H39" s="95"/>
      <c r="I39" s="96"/>
      <c r="J39" s="97"/>
    </row>
    <row r="40" spans="1:8" s="93" customFormat="1" ht="21.75" customHeight="1">
      <c r="A40" s="104">
        <v>36</v>
      </c>
      <c r="B40" s="89" t="s">
        <v>524</v>
      </c>
      <c r="C40" s="90">
        <v>12.05</v>
      </c>
      <c r="D40" s="79" t="s">
        <v>490</v>
      </c>
      <c r="E40" s="91" t="s">
        <v>508</v>
      </c>
      <c r="F40" s="92"/>
      <c r="G40" s="92"/>
      <c r="H40" s="92"/>
    </row>
    <row r="41" spans="1:8" s="93" customFormat="1" ht="21.75" customHeight="1">
      <c r="A41" s="104">
        <v>37</v>
      </c>
      <c r="B41" s="89" t="s">
        <v>525</v>
      </c>
      <c r="C41" s="90">
        <v>3800</v>
      </c>
      <c r="D41" s="79" t="s">
        <v>490</v>
      </c>
      <c r="E41" s="91"/>
      <c r="F41" s="92"/>
      <c r="G41" s="92"/>
      <c r="H41" s="92"/>
    </row>
    <row r="42" spans="1:8" s="93" customFormat="1" ht="21.75" customHeight="1">
      <c r="A42" s="104">
        <v>38</v>
      </c>
      <c r="B42" s="89" t="s">
        <v>526</v>
      </c>
      <c r="C42" s="90">
        <v>3450.8</v>
      </c>
      <c r="D42" s="79" t="s">
        <v>490</v>
      </c>
      <c r="E42" s="91"/>
      <c r="F42" s="92"/>
      <c r="G42" s="92"/>
      <c r="H42" s="92"/>
    </row>
    <row r="43" spans="1:8" s="93" customFormat="1" ht="21.75" customHeight="1">
      <c r="A43" s="104">
        <v>39</v>
      </c>
      <c r="B43" s="89" t="s">
        <v>527</v>
      </c>
      <c r="C43" s="90">
        <v>845</v>
      </c>
      <c r="D43" s="79" t="s">
        <v>490</v>
      </c>
      <c r="E43" s="91"/>
      <c r="F43" s="92"/>
      <c r="G43" s="92"/>
      <c r="H43" s="92"/>
    </row>
    <row r="44" spans="1:8" s="93" customFormat="1" ht="31.5" customHeight="1">
      <c r="A44" s="104">
        <v>40</v>
      </c>
      <c r="B44" s="89" t="s">
        <v>528</v>
      </c>
      <c r="C44" s="90">
        <v>67.5</v>
      </c>
      <c r="D44" s="79" t="s">
        <v>490</v>
      </c>
      <c r="E44" s="91"/>
      <c r="F44" s="92"/>
      <c r="G44" s="92"/>
      <c r="H44" s="92"/>
    </row>
    <row r="45" spans="1:8" s="93" customFormat="1" ht="21.75" customHeight="1">
      <c r="A45" s="104">
        <v>41</v>
      </c>
      <c r="B45" s="89" t="s">
        <v>529</v>
      </c>
      <c r="C45" s="90">
        <v>2000</v>
      </c>
      <c r="D45" s="79" t="s">
        <v>490</v>
      </c>
      <c r="E45" s="91"/>
      <c r="F45" s="92"/>
      <c r="G45" s="92"/>
      <c r="H45" s="92"/>
    </row>
    <row r="46" spans="1:8" s="93" customFormat="1" ht="21.75" customHeight="1">
      <c r="A46" s="104">
        <v>42</v>
      </c>
      <c r="B46" s="89" t="s">
        <v>530</v>
      </c>
      <c r="C46" s="90">
        <v>6</v>
      </c>
      <c r="D46" s="79" t="s">
        <v>490</v>
      </c>
      <c r="E46" s="91"/>
      <c r="F46" s="92"/>
      <c r="G46" s="92"/>
      <c r="H46" s="92"/>
    </row>
    <row r="47" spans="1:8" s="93" customFormat="1" ht="30" customHeight="1">
      <c r="A47" s="104">
        <v>43</v>
      </c>
      <c r="B47" s="89" t="s">
        <v>531</v>
      </c>
      <c r="C47" s="90">
        <v>142.59</v>
      </c>
      <c r="D47" s="79" t="s">
        <v>490</v>
      </c>
      <c r="E47" s="91"/>
      <c r="F47" s="92"/>
      <c r="G47" s="92"/>
      <c r="H47" s="92"/>
    </row>
    <row r="48" spans="1:8" s="93" customFormat="1" ht="21.75" customHeight="1">
      <c r="A48" s="104">
        <v>44</v>
      </c>
      <c r="B48" s="89" t="s">
        <v>532</v>
      </c>
      <c r="C48" s="90">
        <v>20</v>
      </c>
      <c r="D48" s="79" t="s">
        <v>490</v>
      </c>
      <c r="E48" s="91"/>
      <c r="F48" s="92"/>
      <c r="G48" s="92"/>
      <c r="H48" s="92"/>
    </row>
    <row r="49" spans="1:8" s="93" customFormat="1" ht="21.75" customHeight="1">
      <c r="A49" s="104">
        <v>45</v>
      </c>
      <c r="B49" s="89" t="s">
        <v>533</v>
      </c>
      <c r="C49" s="90">
        <v>12.8</v>
      </c>
      <c r="D49" s="79" t="s">
        <v>490</v>
      </c>
      <c r="E49" s="91"/>
      <c r="F49" s="92"/>
      <c r="G49" s="92"/>
      <c r="H49" s="92"/>
    </row>
    <row r="50" spans="1:8" s="93" customFormat="1" ht="21.75" customHeight="1">
      <c r="A50" s="104">
        <v>46</v>
      </c>
      <c r="B50" s="89" t="s">
        <v>534</v>
      </c>
      <c r="C50" s="90">
        <v>317.27</v>
      </c>
      <c r="D50" s="79" t="s">
        <v>490</v>
      </c>
      <c r="E50" s="91"/>
      <c r="F50" s="92"/>
      <c r="G50" s="92"/>
      <c r="H50" s="92"/>
    </row>
    <row r="51" spans="1:8" s="93" customFormat="1" ht="21.75" customHeight="1">
      <c r="A51" s="104">
        <v>47</v>
      </c>
      <c r="B51" s="89" t="s">
        <v>535</v>
      </c>
      <c r="C51" s="90">
        <v>18.21</v>
      </c>
      <c r="D51" s="79" t="s">
        <v>490</v>
      </c>
      <c r="E51" s="91"/>
      <c r="F51" s="92"/>
      <c r="G51" s="92"/>
      <c r="H51" s="92"/>
    </row>
    <row r="52" spans="1:8" s="93" customFormat="1" ht="21.75" customHeight="1">
      <c r="A52" s="104">
        <v>48</v>
      </c>
      <c r="B52" s="89" t="s">
        <v>536</v>
      </c>
      <c r="C52" s="90">
        <v>4670.45</v>
      </c>
      <c r="D52" s="79" t="s">
        <v>490</v>
      </c>
      <c r="E52" s="91"/>
      <c r="F52" s="92"/>
      <c r="G52" s="92"/>
      <c r="H52" s="92"/>
    </row>
    <row r="53" spans="1:10" s="93" customFormat="1" ht="21.75" customHeight="1">
      <c r="A53" s="104">
        <v>49</v>
      </c>
      <c r="B53" s="89" t="s">
        <v>537</v>
      </c>
      <c r="C53" s="90">
        <v>2000</v>
      </c>
      <c r="D53" s="79" t="s">
        <v>490</v>
      </c>
      <c r="E53" s="91"/>
      <c r="F53" s="92"/>
      <c r="G53" s="92"/>
      <c r="H53" s="95"/>
      <c r="I53" s="96"/>
      <c r="J53" s="97"/>
    </row>
    <row r="54" spans="1:8" s="93" customFormat="1" ht="21.75" customHeight="1">
      <c r="A54" s="104">
        <v>50</v>
      </c>
      <c r="B54" s="89" t="s">
        <v>538</v>
      </c>
      <c r="C54" s="90">
        <v>500</v>
      </c>
      <c r="D54" s="79" t="s">
        <v>490</v>
      </c>
      <c r="E54" s="98" t="s">
        <v>539</v>
      </c>
      <c r="F54" s="92"/>
      <c r="G54" s="92"/>
      <c r="H54" s="92"/>
    </row>
    <row r="55" spans="1:8" s="93" customFormat="1" ht="21.75" customHeight="1">
      <c r="A55" s="104">
        <v>51</v>
      </c>
      <c r="B55" s="89" t="s">
        <v>540</v>
      </c>
      <c r="C55" s="90">
        <v>0.08</v>
      </c>
      <c r="D55" s="79" t="s">
        <v>490</v>
      </c>
      <c r="E55" s="98"/>
      <c r="F55" s="92"/>
      <c r="G55" s="92"/>
      <c r="H55" s="92"/>
    </row>
    <row r="56" spans="1:8" s="93" customFormat="1" ht="21.75" customHeight="1">
      <c r="A56" s="104">
        <v>52</v>
      </c>
      <c r="B56" s="89" t="s">
        <v>541</v>
      </c>
      <c r="C56" s="90">
        <v>58.67</v>
      </c>
      <c r="D56" s="79" t="s">
        <v>490</v>
      </c>
      <c r="E56" s="98"/>
      <c r="F56" s="92"/>
      <c r="G56" s="92"/>
      <c r="H56" s="92"/>
    </row>
    <row r="57" spans="1:8" s="93" customFormat="1" ht="31.5" customHeight="1">
      <c r="A57" s="104">
        <v>53</v>
      </c>
      <c r="B57" s="89" t="s">
        <v>542</v>
      </c>
      <c r="C57" s="90">
        <v>470</v>
      </c>
      <c r="D57" s="79" t="s">
        <v>490</v>
      </c>
      <c r="E57" s="98"/>
      <c r="F57" s="92"/>
      <c r="G57" s="92"/>
      <c r="H57" s="92"/>
    </row>
    <row r="58" spans="1:8" s="93" customFormat="1" ht="21.75" customHeight="1">
      <c r="A58" s="104">
        <v>54</v>
      </c>
      <c r="B58" s="89" t="s">
        <v>543</v>
      </c>
      <c r="C58" s="90">
        <v>2.94</v>
      </c>
      <c r="D58" s="79" t="s">
        <v>490</v>
      </c>
      <c r="E58" s="98"/>
      <c r="F58" s="92"/>
      <c r="G58" s="92"/>
      <c r="H58" s="92"/>
    </row>
    <row r="59" spans="1:8" s="93" customFormat="1" ht="21.75" customHeight="1">
      <c r="A59" s="104">
        <v>55</v>
      </c>
      <c r="B59" s="89" t="s">
        <v>544</v>
      </c>
      <c r="C59" s="90">
        <v>3800</v>
      </c>
      <c r="D59" s="79" t="s">
        <v>490</v>
      </c>
      <c r="E59" s="98"/>
      <c r="F59" s="92"/>
      <c r="G59" s="92"/>
      <c r="H59" s="92"/>
    </row>
    <row r="60" spans="1:8" s="93" customFormat="1" ht="21.75" customHeight="1">
      <c r="A60" s="104">
        <v>56</v>
      </c>
      <c r="B60" s="89" t="s">
        <v>545</v>
      </c>
      <c r="C60" s="90">
        <v>1</v>
      </c>
      <c r="D60" s="79" t="s">
        <v>490</v>
      </c>
      <c r="E60" s="98"/>
      <c r="F60" s="92"/>
      <c r="G60" s="92"/>
      <c r="H60" s="92"/>
    </row>
    <row r="61" spans="1:8" s="93" customFormat="1" ht="21.75" customHeight="1">
      <c r="A61" s="104">
        <v>57</v>
      </c>
      <c r="B61" s="89" t="s">
        <v>546</v>
      </c>
      <c r="C61" s="90">
        <v>240.9</v>
      </c>
      <c r="D61" s="79" t="s">
        <v>490</v>
      </c>
      <c r="E61" s="98"/>
      <c r="F61" s="92"/>
      <c r="G61" s="92"/>
      <c r="H61" s="92"/>
    </row>
    <row r="62" spans="1:8" s="93" customFormat="1" ht="21.75" customHeight="1">
      <c r="A62" s="104">
        <v>58</v>
      </c>
      <c r="B62" s="89" t="s">
        <v>547</v>
      </c>
      <c r="C62" s="90">
        <v>1323</v>
      </c>
      <c r="D62" s="79" t="s">
        <v>490</v>
      </c>
      <c r="E62" s="98"/>
      <c r="F62" s="92"/>
      <c r="G62" s="92"/>
      <c r="H62" s="92"/>
    </row>
    <row r="63" spans="1:8" s="93" customFormat="1" ht="21.75" customHeight="1">
      <c r="A63" s="104">
        <v>59</v>
      </c>
      <c r="B63" s="89" t="s">
        <v>548</v>
      </c>
      <c r="C63" s="90">
        <v>3.29</v>
      </c>
      <c r="D63" s="79" t="s">
        <v>490</v>
      </c>
      <c r="E63" s="98"/>
      <c r="F63" s="92"/>
      <c r="G63" s="92"/>
      <c r="H63" s="92"/>
    </row>
    <row r="64" spans="1:8" s="93" customFormat="1" ht="21.75" customHeight="1">
      <c r="A64" s="104">
        <v>60</v>
      </c>
      <c r="B64" s="89" t="s">
        <v>549</v>
      </c>
      <c r="C64" s="90">
        <v>215</v>
      </c>
      <c r="D64" s="79" t="s">
        <v>490</v>
      </c>
      <c r="E64" s="98"/>
      <c r="F64" s="92"/>
      <c r="G64" s="92"/>
      <c r="H64" s="92"/>
    </row>
    <row r="65" spans="1:8" s="93" customFormat="1" ht="21.75" customHeight="1">
      <c r="A65" s="104">
        <v>61</v>
      </c>
      <c r="B65" s="89" t="s">
        <v>550</v>
      </c>
      <c r="C65" s="90">
        <v>40.71</v>
      </c>
      <c r="D65" s="79" t="s">
        <v>490</v>
      </c>
      <c r="E65" s="98"/>
      <c r="F65" s="92"/>
      <c r="G65" s="92"/>
      <c r="H65" s="92"/>
    </row>
    <row r="66" spans="1:8" s="93" customFormat="1" ht="21.75" customHeight="1">
      <c r="A66" s="104">
        <v>62</v>
      </c>
      <c r="B66" s="89" t="s">
        <v>551</v>
      </c>
      <c r="C66" s="90">
        <v>1.8</v>
      </c>
      <c r="D66" s="79" t="s">
        <v>490</v>
      </c>
      <c r="E66" s="98"/>
      <c r="F66" s="92"/>
      <c r="G66" s="92"/>
      <c r="H66" s="92"/>
    </row>
    <row r="67" spans="1:8" s="93" customFormat="1" ht="21.75" customHeight="1">
      <c r="A67" s="104">
        <v>63</v>
      </c>
      <c r="B67" s="89" t="s">
        <v>552</v>
      </c>
      <c r="C67" s="90">
        <v>51.85</v>
      </c>
      <c r="D67" s="79" t="s">
        <v>490</v>
      </c>
      <c r="E67" s="98"/>
      <c r="F67" s="92"/>
      <c r="G67" s="92"/>
      <c r="H67" s="92"/>
    </row>
    <row r="68" spans="1:10" s="93" customFormat="1" ht="33">
      <c r="A68" s="104">
        <v>64</v>
      </c>
      <c r="B68" s="89" t="s">
        <v>553</v>
      </c>
      <c r="C68" s="90">
        <v>28</v>
      </c>
      <c r="D68" s="79" t="s">
        <v>490</v>
      </c>
      <c r="E68" s="91"/>
      <c r="F68" s="92"/>
      <c r="G68" s="92"/>
      <c r="H68" s="95"/>
      <c r="I68" s="96"/>
      <c r="J68" s="97"/>
    </row>
    <row r="69" spans="1:10" s="93" customFormat="1" ht="16.5">
      <c r="A69" s="104">
        <v>65</v>
      </c>
      <c r="B69" s="89" t="s">
        <v>554</v>
      </c>
      <c r="C69" s="90">
        <v>80.5</v>
      </c>
      <c r="D69" s="79" t="s">
        <v>490</v>
      </c>
      <c r="E69" s="91"/>
      <c r="F69" s="92"/>
      <c r="G69" s="92"/>
      <c r="H69" s="95"/>
      <c r="I69" s="96"/>
      <c r="J69" s="97"/>
    </row>
    <row r="70" spans="1:8" s="93" customFormat="1" ht="21.75" customHeight="1">
      <c r="A70" s="104">
        <v>66</v>
      </c>
      <c r="B70" s="89" t="s">
        <v>555</v>
      </c>
      <c r="C70" s="90">
        <v>4.9</v>
      </c>
      <c r="D70" s="79" t="s">
        <v>490</v>
      </c>
      <c r="E70" s="98"/>
      <c r="F70" s="92"/>
      <c r="G70" s="92"/>
      <c r="H70" s="92"/>
    </row>
    <row r="71" spans="1:10" ht="26.25" customHeight="1">
      <c r="A71" s="119"/>
      <c r="B71" s="120"/>
      <c r="C71" s="99">
        <f>SUM(C5:C70)</f>
        <v>264308.18499999994</v>
      </c>
      <c r="D71" s="99"/>
      <c r="E71" s="100"/>
      <c r="F71" s="67"/>
      <c r="G71" s="67"/>
      <c r="H71" s="92"/>
      <c r="I71" s="97"/>
      <c r="J71" s="101"/>
    </row>
    <row r="72" spans="1:10" ht="84.75" customHeight="1">
      <c r="A72" s="121" t="s">
        <v>557</v>
      </c>
      <c r="B72" s="122"/>
      <c r="C72" s="122"/>
      <c r="D72" s="122"/>
      <c r="E72" s="67"/>
      <c r="F72" s="67"/>
      <c r="G72" s="67"/>
      <c r="H72" s="92"/>
      <c r="I72" s="97"/>
      <c r="J72" s="101"/>
    </row>
    <row r="73" spans="2:10" ht="14.25">
      <c r="B73" s="67"/>
      <c r="C73" s="67"/>
      <c r="D73" s="102"/>
      <c r="E73" s="67"/>
      <c r="F73" s="67"/>
      <c r="G73" s="67"/>
      <c r="H73" s="92"/>
      <c r="I73" s="97"/>
      <c r="J73" s="101"/>
    </row>
    <row r="74" spans="2:10" ht="14.25">
      <c r="B74" s="67"/>
      <c r="C74" s="67"/>
      <c r="D74" s="103"/>
      <c r="E74" s="102"/>
      <c r="F74" s="67"/>
      <c r="G74" s="67"/>
      <c r="H74" s="92"/>
      <c r="I74" s="97"/>
      <c r="J74" s="101"/>
    </row>
    <row r="75" spans="2:10" ht="14.25">
      <c r="B75" s="67"/>
      <c r="C75" s="67"/>
      <c r="D75" s="102"/>
      <c r="E75" s="67"/>
      <c r="F75" s="67"/>
      <c r="G75" s="67"/>
      <c r="H75" s="92"/>
      <c r="I75" s="97"/>
      <c r="J75" s="101"/>
    </row>
    <row r="76" spans="2:8" ht="14.25">
      <c r="B76" s="67"/>
      <c r="C76" s="67"/>
      <c r="D76" s="103"/>
      <c r="E76" s="102"/>
      <c r="F76" s="67"/>
      <c r="G76" s="67"/>
      <c r="H76" s="67"/>
    </row>
    <row r="77" ht="14.25">
      <c r="H77" s="67"/>
    </row>
    <row r="78" ht="14.25">
      <c r="H78" s="67"/>
    </row>
    <row r="79" ht="14.25">
      <c r="H79" s="67"/>
    </row>
    <row r="80" ht="14.25">
      <c r="H80" s="67"/>
    </row>
    <row r="81" ht="14.25">
      <c r="H81" s="67"/>
    </row>
  </sheetData>
  <mergeCells count="3">
    <mergeCell ref="A2:E2"/>
    <mergeCell ref="A71:B71"/>
    <mergeCell ref="A72:D72"/>
  </mergeCells>
  <printOptions/>
  <pageMargins left="0.75" right="0.75" top="1" bottom="1" header="0.5" footer="0.5"/>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2015-10-30T08:08:01Z</cp:lastPrinted>
  <dcterms:created xsi:type="dcterms:W3CDTF">1996-12-17T01:32:42Z</dcterms:created>
  <dcterms:modified xsi:type="dcterms:W3CDTF">2015-11-11T06:19:03Z</dcterms:modified>
  <cp:category/>
  <cp:version/>
  <cp:contentType/>
  <cp:contentStatus/>
</cp:coreProperties>
</file>