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65" activeTab="3"/>
  </bookViews>
  <sheets>
    <sheet name="表0" sheetId="1" r:id="rId1"/>
    <sheet name="表1" sheetId="2" r:id="rId2"/>
    <sheet name="表2" sheetId="3" r:id="rId3"/>
    <sheet name="表3" sheetId="4" r:id="rId4"/>
    <sheet name="表4" sheetId="5" r:id="rId5"/>
    <sheet name="选择" sheetId="6" state="hidden" r:id="rId6"/>
  </sheets>
  <definedNames/>
  <calcPr fullCalcOnLoad="1"/>
  <oleSize ref="A1:G11"/>
</workbook>
</file>

<file path=xl/sharedStrings.xml><?xml version="1.0" encoding="utf-8"?>
<sst xmlns="http://schemas.openxmlformats.org/spreadsheetml/2006/main" count="119" uniqueCount="101">
  <si>
    <t>填报信息</t>
  </si>
  <si>
    <r>
      <t>填报季度：第</t>
    </r>
    <r>
      <rPr>
        <u val="single"/>
        <sz val="12"/>
        <rFont val="宋体"/>
        <family val="0"/>
      </rPr>
      <t xml:space="preserve">  3  </t>
    </r>
    <r>
      <rPr>
        <sz val="12"/>
        <rFont val="宋体"/>
        <family val="0"/>
      </rPr>
      <t>季度</t>
    </r>
  </si>
  <si>
    <t>地  市：深圳市龙岗区</t>
  </si>
  <si>
    <t>分管领导：杨宪斌</t>
  </si>
  <si>
    <t>填报科室：综合监督科</t>
  </si>
  <si>
    <t>填表人：石倩</t>
  </si>
  <si>
    <t>填表人联系电话：28948331</t>
  </si>
  <si>
    <t>填表时间：  2020   年  10  月  12 日</t>
  </si>
  <si>
    <t>备注</t>
  </si>
  <si>
    <t>请各市将报表报送至邮箱 wl_gdwltlyts@gd.gov.cn</t>
  </si>
  <si>
    <t xml:space="preserve">表1       </t>
  </si>
  <si>
    <t>旅游投诉受理情况汇总表</t>
  </si>
  <si>
    <t>投诉渠道</t>
  </si>
  <si>
    <t>接受总数</t>
  </si>
  <si>
    <t>正式受理</t>
  </si>
  <si>
    <t>不予受理</t>
  </si>
  <si>
    <t>受理率</t>
  </si>
  <si>
    <t>结案件数</t>
  </si>
  <si>
    <t>结案率</t>
  </si>
  <si>
    <t>正在办理</t>
  </si>
  <si>
    <t>因疫情退团退费投诉受理数
（季度）</t>
  </si>
  <si>
    <t>因疫情退团退费投诉结案数
（季度）</t>
  </si>
  <si>
    <t>投诉渠道占比</t>
  </si>
  <si>
    <t>12345政府服务热线</t>
  </si>
  <si>
    <t>12301旅游投诉热线</t>
  </si>
  <si>
    <t>省厅转办</t>
  </si>
  <si>
    <t>本局政务网及局长信箱</t>
  </si>
  <si>
    <t>来信、来访</t>
  </si>
  <si>
    <t>其他渠道转办</t>
  </si>
  <si>
    <t>合 计</t>
  </si>
  <si>
    <r>
      <t xml:space="preserve">
注：1.请填写黄色格子内容，其余部分不用填写。</t>
    </r>
    <r>
      <rPr>
        <sz val="12"/>
        <color indexed="10"/>
        <rFont val="仿宋_GB2312"/>
        <family val="0"/>
      </rPr>
      <t xml:space="preserve">
    2.因疫情退团退费投诉数，第一季度从1月24日至3月31日；其他季度不变。
    </t>
    </r>
  </si>
  <si>
    <t xml:space="preserve">                                                       </t>
  </si>
  <si>
    <t>表2</t>
  </si>
  <si>
    <t>结案投诉对象统计表</t>
  </si>
  <si>
    <t>类别</t>
  </si>
  <si>
    <t>旅行社</t>
  </si>
  <si>
    <t>旅行社小计</t>
  </si>
  <si>
    <t>景区（点）</t>
  </si>
  <si>
    <t>住宿</t>
  </si>
  <si>
    <t>购物</t>
  </si>
  <si>
    <t>交通</t>
  </si>
  <si>
    <t>餐饮</t>
  </si>
  <si>
    <t>其它</t>
  </si>
  <si>
    <t>合计</t>
  </si>
  <si>
    <t>在线旅游</t>
  </si>
  <si>
    <t>线下旅游</t>
  </si>
  <si>
    <t>数量</t>
  </si>
  <si>
    <t>占总数比例（%）</t>
  </si>
  <si>
    <r>
      <t>注：</t>
    </r>
    <r>
      <rPr>
        <sz val="12"/>
        <rFont val="宋体"/>
        <family val="0"/>
      </rPr>
      <t>1.在线旅游投诉指在网上订购旅游服务引发的投诉，线下旅游投诉为在旅行社门店报名参团旅游引发的投诉，表4合计数要与表1结案总数相等。
    2.请填写黄色格子内容，其余部分不用填写。</t>
    </r>
  </si>
  <si>
    <t xml:space="preserve">表3      </t>
  </si>
  <si>
    <t xml:space="preserve">旅游投诉分类情况汇总表 </t>
  </si>
  <si>
    <t>序号</t>
  </si>
  <si>
    <t>投诉类别</t>
  </si>
  <si>
    <t>港澳游</t>
  </si>
  <si>
    <t>台湾游</t>
  </si>
  <si>
    <t>其他出境游</t>
  </si>
  <si>
    <t>出境游小计</t>
  </si>
  <si>
    <t>境内游</t>
  </si>
  <si>
    <t>入境游</t>
  </si>
  <si>
    <t>小计</t>
  </si>
  <si>
    <t>件数</t>
  </si>
  <si>
    <t>人数</t>
  </si>
  <si>
    <t>强迫或诱骗购物</t>
  </si>
  <si>
    <t>擅自增加自费项目</t>
  </si>
  <si>
    <t>擅自延误变更行程</t>
  </si>
  <si>
    <t>导游未尽职责</t>
  </si>
  <si>
    <t>拒签或退团不当扣费</t>
  </si>
  <si>
    <t>降低等级标准</t>
  </si>
  <si>
    <t>不可抗力因素</t>
  </si>
  <si>
    <t>涉嫌不合理低价游</t>
  </si>
  <si>
    <t>涉嫌黑社</t>
  </si>
  <si>
    <t>涉嫌黑导</t>
  </si>
  <si>
    <t>其他</t>
  </si>
  <si>
    <r>
      <t>注：</t>
    </r>
    <r>
      <rPr>
        <sz val="12"/>
        <rFont val="宋体"/>
        <family val="0"/>
      </rPr>
      <t>请填写黄色格子内容，其余部分不用填写。</t>
    </r>
  </si>
  <si>
    <t>表4</t>
  </si>
  <si>
    <t>理赔汇总表</t>
  </si>
  <si>
    <t>内容</t>
  </si>
  <si>
    <t>出境游</t>
  </si>
  <si>
    <t>质保金</t>
  </si>
  <si>
    <r>
      <t>注：</t>
    </r>
    <r>
      <rPr>
        <b/>
        <sz val="12"/>
        <rFont val="仿宋_GB2312"/>
        <family val="0"/>
      </rPr>
      <t>1.</t>
    </r>
    <r>
      <rPr>
        <sz val="12"/>
        <rFont val="仿宋_GB2312"/>
        <family val="0"/>
      </rPr>
      <t>理赔金额：人民币（</t>
    </r>
    <r>
      <rPr>
        <sz val="12"/>
        <color indexed="10"/>
        <rFont val="仿宋_GB2312"/>
        <family val="0"/>
      </rPr>
      <t>万</t>
    </r>
    <r>
      <rPr>
        <sz val="12"/>
        <rFont val="仿宋_GB2312"/>
        <family val="0"/>
      </rPr>
      <t>元），只保留2位小数。
    2.请填写黄色格子内容，其余部分不用填写。</t>
    </r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</si>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</sst>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仿宋_GB2312"/>
      <family val="0"/>
    </font>
    <font>
      <b/>
      <sz val="14"/>
      <name val="仿宋_GB2312"/>
      <family val="0"/>
    </font>
    <font>
      <b/>
      <sz val="18"/>
      <name val="仿宋_GB2312"/>
      <family val="0"/>
    </font>
    <font>
      <b/>
      <sz val="14"/>
      <name val="宋体"/>
      <family val="0"/>
    </font>
    <font>
      <sz val="14"/>
      <name val="仿宋_GB2312"/>
      <family val="0"/>
    </font>
    <font>
      <b/>
      <sz val="12"/>
      <color indexed="10"/>
      <name val="仿宋_GB2312"/>
      <family val="0"/>
    </font>
    <font>
      <b/>
      <sz val="12"/>
      <name val="仿宋_GB2312"/>
      <family val="0"/>
    </font>
    <font>
      <b/>
      <sz val="14"/>
      <name val="华文仿宋"/>
      <family val="3"/>
    </font>
    <font>
      <b/>
      <sz val="18"/>
      <name val="华文仿宋"/>
      <family val="3"/>
    </font>
    <font>
      <b/>
      <sz val="12"/>
      <name val="华文仿宋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.5"/>
      <name val="仿宋_GB2312"/>
      <family val="0"/>
    </font>
    <font>
      <b/>
      <sz val="10"/>
      <name val="仿宋_GB2312"/>
      <family val="0"/>
    </font>
    <font>
      <sz val="14"/>
      <color indexed="10"/>
      <name val="仿宋_GB2312"/>
      <family val="0"/>
    </font>
    <font>
      <sz val="12"/>
      <color indexed="10"/>
      <name val="仿宋_GB2312"/>
      <family val="0"/>
    </font>
    <font>
      <b/>
      <sz val="14"/>
      <name val="Arial"/>
      <family val="2"/>
    </font>
    <font>
      <b/>
      <sz val="12"/>
      <color indexed="8"/>
      <name val="仿宋_GB2312"/>
      <family val="0"/>
    </font>
    <font>
      <sz val="14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 vertical="center"/>
      <protection/>
    </xf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7" borderId="0" applyNumberFormat="0" applyBorder="0" applyAlignment="0" applyProtection="0"/>
    <xf numFmtId="0" fontId="34" fillId="0" borderId="5" applyNumberFormat="0" applyFill="0" applyAlignment="0" applyProtection="0"/>
    <xf numFmtId="0" fontId="30" fillId="8" borderId="0" applyNumberFormat="0" applyBorder="0" applyAlignment="0" applyProtection="0"/>
    <xf numFmtId="0" fontId="38" fillId="9" borderId="6" applyNumberFormat="0" applyAlignment="0" applyProtection="0"/>
    <xf numFmtId="0" fontId="39" fillId="9" borderId="1" applyNumberFormat="0" applyAlignment="0" applyProtection="0"/>
    <xf numFmtId="0" fontId="40" fillId="10" borderId="7" applyNumberFormat="0" applyAlignment="0" applyProtection="0"/>
    <xf numFmtId="0" fontId="25" fillId="3" borderId="0" applyNumberFormat="0" applyBorder="0" applyAlignment="0" applyProtection="0"/>
    <xf numFmtId="0" fontId="30" fillId="11" borderId="0" applyNumberFormat="0" applyBorder="0" applyAlignment="0" applyProtection="0"/>
    <xf numFmtId="0" fontId="42" fillId="0" borderId="8" applyNumberFormat="0" applyFill="0" applyAlignment="0" applyProtection="0"/>
    <xf numFmtId="0" fontId="41" fillId="0" borderId="9" applyNumberFormat="0" applyFill="0" applyAlignment="0" applyProtection="0"/>
    <xf numFmtId="0" fontId="27" fillId="12" borderId="0" applyNumberFormat="0" applyBorder="0" applyAlignment="0" applyProtection="0"/>
    <xf numFmtId="0" fontId="31" fillId="4" borderId="0" applyNumberFormat="0" applyBorder="0" applyAlignment="0" applyProtection="0"/>
    <xf numFmtId="0" fontId="25" fillId="13" borderId="0" applyNumberFormat="0" applyBorder="0" applyAlignment="0" applyProtection="0"/>
    <xf numFmtId="0" fontId="30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9" fillId="0" borderId="0">
      <alignment vertical="center"/>
      <protection/>
    </xf>
    <xf numFmtId="0" fontId="25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30" fillId="7" borderId="0" applyNumberFormat="0" applyBorder="0" applyAlignment="0" applyProtection="0"/>
    <xf numFmtId="0" fontId="25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17" borderId="0" applyNumberFormat="0" applyBorder="0" applyAlignment="0" applyProtection="0"/>
    <xf numFmtId="0" fontId="25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0" fillId="0" borderId="10" xfId="66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66" applyFont="1" applyAlignment="1">
      <alignment horizontal="center" vertical="center" wrapText="1"/>
      <protection/>
    </xf>
    <xf numFmtId="0" fontId="3" fillId="0" borderId="0" xfId="66" applyFont="1" applyFill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2" fillId="18" borderId="11" xfId="0" applyNumberFormat="1" applyFont="1" applyFill="1" applyBorder="1" applyAlignment="1">
      <alignment horizontal="center" vertical="center" wrapText="1"/>
    </xf>
    <xf numFmtId="176" fontId="2" fillId="18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53" applyFont="1" applyAlignment="1">
      <alignment horizontal="left" vertical="center"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  <xf numFmtId="0" fontId="8" fillId="0" borderId="13" xfId="53" applyFont="1" applyBorder="1" applyAlignment="1">
      <alignment vertical="center"/>
      <protection/>
    </xf>
    <xf numFmtId="0" fontId="8" fillId="0" borderId="14" xfId="53" applyFont="1" applyBorder="1" applyAlignment="1">
      <alignment horizontal="left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1" xfId="53" applyFont="1" applyBorder="1" applyAlignment="1">
      <alignment horizontal="center" vertical="center" wrapText="1"/>
      <protection/>
    </xf>
    <xf numFmtId="0" fontId="8" fillId="9" borderId="16" xfId="53" applyFont="1" applyFill="1" applyBorder="1" applyAlignment="1">
      <alignment horizontal="center" vertical="center" wrapText="1"/>
      <protection/>
    </xf>
    <xf numFmtId="0" fontId="8" fillId="9" borderId="17" xfId="53" applyFont="1" applyFill="1" applyBorder="1" applyAlignment="1">
      <alignment horizontal="center" vertical="center" wrapText="1"/>
      <protection/>
    </xf>
    <xf numFmtId="0" fontId="8" fillId="9" borderId="18" xfId="53" applyFont="1" applyFill="1" applyBorder="1" applyAlignment="1">
      <alignment horizontal="center" vertical="center" wrapText="1"/>
      <protection/>
    </xf>
    <xf numFmtId="0" fontId="10" fillId="9" borderId="18" xfId="53" applyFont="1" applyFill="1" applyBorder="1" applyAlignment="1">
      <alignment horizontal="center" vertical="center" wrapText="1"/>
      <protection/>
    </xf>
    <xf numFmtId="0" fontId="10" fillId="9" borderId="17" xfId="53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8" fillId="9" borderId="20" xfId="53" applyFont="1" applyFill="1" applyBorder="1" applyAlignment="1">
      <alignment horizontal="center" vertical="center" wrapText="1"/>
      <protection/>
    </xf>
    <xf numFmtId="0" fontId="8" fillId="9" borderId="11" xfId="53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53" applyFont="1" applyBorder="1" applyAlignment="1">
      <alignment horizontal="center" vertical="center" wrapText="1"/>
      <protection/>
    </xf>
    <xf numFmtId="0" fontId="8" fillId="18" borderId="11" xfId="53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0" fontId="11" fillId="2" borderId="0" xfId="0" applyFont="1" applyFill="1" applyAlignment="1">
      <alignment horizontal="left" vertical="center" wrapText="1"/>
    </xf>
    <xf numFmtId="0" fontId="10" fillId="9" borderId="26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10" fontId="7" fillId="0" borderId="11" xfId="0" applyNumberFormat="1" applyFont="1" applyBorder="1" applyAlignment="1">
      <alignment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66" applyFont="1" applyAlignment="1">
      <alignment horizontal="justify" vertical="center"/>
      <protection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1" xfId="66" applyFont="1" applyBorder="1" applyAlignment="1">
      <alignment horizontal="center" vertical="center" wrapText="1"/>
      <protection/>
    </xf>
    <xf numFmtId="0" fontId="7" fillId="9" borderId="11" xfId="66" applyFont="1" applyFill="1" applyBorder="1" applyAlignment="1">
      <alignment horizontal="center" vertical="center" wrapText="1"/>
      <protection/>
    </xf>
    <xf numFmtId="0" fontId="7" fillId="18" borderId="11" xfId="66" applyFont="1" applyFill="1" applyBorder="1" applyAlignment="1">
      <alignment horizontal="center" vertical="center" wrapText="1"/>
      <protection/>
    </xf>
    <xf numFmtId="0" fontId="7" fillId="0" borderId="11" xfId="66" applyFont="1" applyBorder="1" applyAlignment="1" applyProtection="1">
      <alignment horizontal="center" vertical="center" wrapText="1"/>
      <protection hidden="1"/>
    </xf>
    <xf numFmtId="10" fontId="7" fillId="0" borderId="11" xfId="66" applyNumberFormat="1" applyFont="1" applyBorder="1" applyAlignment="1" applyProtection="1">
      <alignment horizontal="center" vertical="center" wrapText="1"/>
      <protection hidden="1"/>
    </xf>
    <xf numFmtId="9" fontId="7" fillId="0" borderId="11" xfId="66" applyNumberFormat="1" applyFont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9" fontId="7" fillId="0" borderId="11" xfId="66" applyNumberFormat="1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1" fillId="2" borderId="0" xfId="66" applyFont="1" applyFill="1" applyAlignment="1">
      <alignment horizontal="left" vertical="center" wrapText="1"/>
      <protection/>
    </xf>
    <xf numFmtId="0" fontId="17" fillId="2" borderId="0" xfId="66" applyFont="1" applyFill="1" applyAlignment="1">
      <alignment horizontal="left" vertical="center" wrapText="1"/>
      <protection/>
    </xf>
    <xf numFmtId="0" fontId="18" fillId="0" borderId="0" xfId="66" applyFont="1" applyAlignment="1">
      <alignment horizontal="justify" vertical="center"/>
      <protection/>
    </xf>
    <xf numFmtId="0" fontId="19" fillId="0" borderId="11" xfId="66" applyFont="1" applyFill="1" applyBorder="1" applyAlignment="1">
      <alignment horizontal="center" vertical="center" wrapText="1"/>
      <protection/>
    </xf>
    <xf numFmtId="10" fontId="7" fillId="9" borderId="11" xfId="66" applyNumberFormat="1" applyFont="1" applyFill="1" applyBorder="1" applyAlignment="1">
      <alignment horizontal="center" vertical="center" wrapText="1"/>
      <protection/>
    </xf>
    <xf numFmtId="0" fontId="1" fillId="2" borderId="0" xfId="66" applyFont="1" applyFill="1" applyAlignment="1">
      <alignment vertical="center"/>
      <protection/>
    </xf>
    <xf numFmtId="0" fontId="13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表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表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zoomScaleSheetLayoutView="100" workbookViewId="0" topLeftCell="A1">
      <selection activeCell="B13" sqref="B13"/>
    </sheetView>
  </sheetViews>
  <sheetFormatPr defaultColWidth="9.00390625" defaultRowHeight="24.75" customHeight="1"/>
  <cols>
    <col min="2" max="2" width="61.25390625" style="0" customWidth="1"/>
    <col min="3" max="3" width="18.625" style="0" customWidth="1"/>
  </cols>
  <sheetData>
    <row r="1" s="86" customFormat="1" ht="24.75" customHeight="1">
      <c r="B1" s="87" t="s">
        <v>0</v>
      </c>
    </row>
    <row r="2" spans="1:2" ht="24.75" customHeight="1">
      <c r="A2" s="88">
        <v>1</v>
      </c>
      <c r="B2" s="43" t="s">
        <v>1</v>
      </c>
    </row>
    <row r="3" spans="1:2" ht="24.75" customHeight="1">
      <c r="A3" s="88">
        <v>2</v>
      </c>
      <c r="B3" t="s">
        <v>2</v>
      </c>
    </row>
    <row r="4" spans="1:2" ht="24.75" customHeight="1">
      <c r="A4" s="88">
        <v>3</v>
      </c>
      <c r="B4" t="s">
        <v>3</v>
      </c>
    </row>
    <row r="5" spans="1:2" ht="24.75" customHeight="1">
      <c r="A5" s="88">
        <v>4</v>
      </c>
      <c r="B5" t="s">
        <v>4</v>
      </c>
    </row>
    <row r="6" spans="1:2" ht="24.75" customHeight="1">
      <c r="A6" s="88">
        <v>5</v>
      </c>
      <c r="B6" t="s">
        <v>5</v>
      </c>
    </row>
    <row r="7" spans="1:32" ht="28.5" customHeight="1">
      <c r="A7" s="88">
        <v>6</v>
      </c>
      <c r="B7" t="s">
        <v>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2" ht="24.75" customHeight="1">
      <c r="A8" s="88">
        <v>7</v>
      </c>
      <c r="B8" t="s">
        <v>7</v>
      </c>
    </row>
    <row r="9" ht="24.75" customHeight="1">
      <c r="A9" s="88"/>
    </row>
    <row r="10" spans="1:29" s="86" customFormat="1" ht="24.75" customHeight="1">
      <c r="A10" s="90" t="s">
        <v>8</v>
      </c>
      <c r="B10" s="91" t="s">
        <v>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</row>
    <row r="11" spans="1:4" ht="24.75" customHeight="1">
      <c r="A11" s="92"/>
      <c r="B11" s="93"/>
      <c r="C11" s="94"/>
      <c r="D11" s="95"/>
    </row>
    <row r="12" spans="1:4" ht="24.75" customHeight="1">
      <c r="A12" s="92"/>
      <c r="B12" s="93"/>
      <c r="C12" s="94"/>
      <c r="D12" s="95"/>
    </row>
    <row r="13" spans="1:4" ht="24.75" customHeight="1">
      <c r="A13" s="92"/>
      <c r="B13" s="93"/>
      <c r="C13" s="94"/>
      <c r="D13" s="95"/>
    </row>
    <row r="14" spans="1:4" ht="24.75" customHeight="1">
      <c r="A14" s="92"/>
      <c r="B14" s="93"/>
      <c r="C14" s="94"/>
      <c r="D14" s="95"/>
    </row>
    <row r="15" spans="1:3" ht="24.75" customHeight="1">
      <c r="A15" s="92"/>
      <c r="B15" s="92"/>
      <c r="C15" s="92"/>
    </row>
    <row r="17" ht="24.75" customHeight="1">
      <c r="B17" s="43"/>
    </row>
    <row r="21" ht="24.75" customHeight="1">
      <c r="B21" s="96"/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9"/>
  <sheetViews>
    <sheetView zoomScaleSheetLayoutView="100" workbookViewId="0" topLeftCell="A1">
      <pane xSplit="1" ySplit="4" topLeftCell="B5" activePane="bottomRight" state="frozen"/>
      <selection pane="bottomRight" activeCell="M9" sqref="M9"/>
    </sheetView>
  </sheetViews>
  <sheetFormatPr defaultColWidth="13.375" defaultRowHeight="36" customHeight="1"/>
  <cols>
    <col min="1" max="1" width="14.125" style="67" customWidth="1"/>
    <col min="2" max="2" width="9.625" style="67" customWidth="1"/>
    <col min="3" max="3" width="10.625" style="67" customWidth="1"/>
    <col min="4" max="4" width="10.375" style="67" customWidth="1"/>
    <col min="5" max="5" width="10.50390625" style="67" customWidth="1"/>
    <col min="6" max="7" width="10.75390625" style="67" customWidth="1"/>
    <col min="8" max="8" width="10.625" style="67" customWidth="1"/>
    <col min="9" max="9" width="10.875" style="67" customWidth="1"/>
    <col min="10" max="10" width="10.75390625" style="67" customWidth="1"/>
    <col min="11" max="11" width="14.25390625" style="67" customWidth="1"/>
    <col min="12" max="16384" width="13.375" style="67" customWidth="1"/>
  </cols>
  <sheetData>
    <row r="1" s="67" customFormat="1" ht="21.75" customHeight="1">
      <c r="A1" s="68" t="s">
        <v>10</v>
      </c>
    </row>
    <row r="2" spans="1:11" s="67" customFormat="1" ht="28.5" customHeight="1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7" customFormat="1" ht="26.25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67" customFormat="1" ht="81" customHeight="1">
      <c r="A4" s="71" t="s">
        <v>12</v>
      </c>
      <c r="B4" s="72" t="s">
        <v>13</v>
      </c>
      <c r="C4" s="72" t="s">
        <v>14</v>
      </c>
      <c r="D4" s="72" t="s">
        <v>15</v>
      </c>
      <c r="E4" s="72" t="s">
        <v>16</v>
      </c>
      <c r="F4" s="72" t="s">
        <v>17</v>
      </c>
      <c r="G4" s="72" t="s">
        <v>18</v>
      </c>
      <c r="H4" s="72" t="s">
        <v>19</v>
      </c>
      <c r="I4" s="83" t="s">
        <v>20</v>
      </c>
      <c r="J4" s="72" t="s">
        <v>21</v>
      </c>
      <c r="K4" s="72" t="s">
        <v>22</v>
      </c>
    </row>
    <row r="5" spans="1:11" s="67" customFormat="1" ht="36" customHeight="1">
      <c r="A5" s="71" t="s">
        <v>23</v>
      </c>
      <c r="B5" s="73">
        <v>26</v>
      </c>
      <c r="C5" s="73">
        <v>26</v>
      </c>
      <c r="D5" s="74">
        <f aca="true" t="shared" si="0" ref="D5:D10">B5-C5</f>
        <v>0</v>
      </c>
      <c r="E5" s="75">
        <f>C5/B5</f>
        <v>1</v>
      </c>
      <c r="F5" s="73">
        <v>23</v>
      </c>
      <c r="G5" s="76">
        <f aca="true" t="shared" si="1" ref="G5:G11">F5/C5</f>
        <v>0.8846153846153846</v>
      </c>
      <c r="H5" s="77">
        <v>3</v>
      </c>
      <c r="I5" s="73">
        <v>25</v>
      </c>
      <c r="J5" s="73">
        <v>23</v>
      </c>
      <c r="K5" s="84">
        <f>B5/B11</f>
        <v>0.5652173913043478</v>
      </c>
    </row>
    <row r="6" spans="1:11" s="67" customFormat="1" ht="36" customHeight="1">
      <c r="A6" s="71" t="s">
        <v>24</v>
      </c>
      <c r="B6" s="73">
        <v>12</v>
      </c>
      <c r="C6" s="73">
        <v>12</v>
      </c>
      <c r="D6" s="74">
        <v>0</v>
      </c>
      <c r="E6" s="75">
        <f aca="true" t="shared" si="2" ref="E6:E11">C6/B6</f>
        <v>1</v>
      </c>
      <c r="F6" s="73">
        <v>7</v>
      </c>
      <c r="G6" s="76">
        <f t="shared" si="1"/>
        <v>0.5833333333333334</v>
      </c>
      <c r="H6" s="77">
        <v>5</v>
      </c>
      <c r="I6" s="73">
        <v>12</v>
      </c>
      <c r="J6" s="73">
        <v>7</v>
      </c>
      <c r="K6" s="84">
        <f>B6/B11</f>
        <v>0.2608695652173913</v>
      </c>
    </row>
    <row r="7" spans="1:11" s="67" customFormat="1" ht="36" customHeight="1">
      <c r="A7" s="71" t="s">
        <v>25</v>
      </c>
      <c r="B7" s="73">
        <v>0</v>
      </c>
      <c r="C7" s="73">
        <v>0</v>
      </c>
      <c r="D7" s="74">
        <f t="shared" si="0"/>
        <v>0</v>
      </c>
      <c r="E7" s="75" t="e">
        <f t="shared" si="2"/>
        <v>#DIV/0!</v>
      </c>
      <c r="F7" s="73">
        <v>0</v>
      </c>
      <c r="G7" s="76" t="e">
        <f t="shared" si="1"/>
        <v>#DIV/0!</v>
      </c>
      <c r="H7" s="77">
        <f aca="true" t="shared" si="3" ref="H6:H11">C7-F7</f>
        <v>0</v>
      </c>
      <c r="I7" s="73">
        <v>0</v>
      </c>
      <c r="J7" s="73">
        <v>0</v>
      </c>
      <c r="K7" s="84">
        <f>B7/B11</f>
        <v>0</v>
      </c>
    </row>
    <row r="8" spans="1:11" s="67" customFormat="1" ht="36" customHeight="1">
      <c r="A8" s="71" t="s">
        <v>26</v>
      </c>
      <c r="B8" s="73">
        <v>1</v>
      </c>
      <c r="C8" s="73">
        <v>1</v>
      </c>
      <c r="D8" s="74">
        <f t="shared" si="0"/>
        <v>0</v>
      </c>
      <c r="E8" s="75">
        <f t="shared" si="2"/>
        <v>1</v>
      </c>
      <c r="F8" s="73">
        <v>1</v>
      </c>
      <c r="G8" s="76">
        <f t="shared" si="1"/>
        <v>1</v>
      </c>
      <c r="H8" s="77">
        <f t="shared" si="3"/>
        <v>0</v>
      </c>
      <c r="I8" s="73">
        <v>1</v>
      </c>
      <c r="J8" s="73">
        <v>1</v>
      </c>
      <c r="K8" s="84">
        <f>B8/B11</f>
        <v>0.021739130434782608</v>
      </c>
    </row>
    <row r="9" spans="1:11" s="67" customFormat="1" ht="36" customHeight="1">
      <c r="A9" s="71" t="s">
        <v>27</v>
      </c>
      <c r="B9" s="73">
        <v>5</v>
      </c>
      <c r="C9" s="73">
        <v>5</v>
      </c>
      <c r="D9" s="74">
        <f t="shared" si="0"/>
        <v>0</v>
      </c>
      <c r="E9" s="75">
        <f t="shared" si="2"/>
        <v>1</v>
      </c>
      <c r="F9" s="73">
        <v>4</v>
      </c>
      <c r="G9" s="76">
        <f t="shared" si="1"/>
        <v>0.8</v>
      </c>
      <c r="H9" s="77">
        <f t="shared" si="3"/>
        <v>1</v>
      </c>
      <c r="I9" s="73">
        <v>5</v>
      </c>
      <c r="J9" s="73">
        <v>4</v>
      </c>
      <c r="K9" s="84">
        <f>B9/B11</f>
        <v>0.10869565217391304</v>
      </c>
    </row>
    <row r="10" spans="1:11" s="67" customFormat="1" ht="36" customHeight="1">
      <c r="A10" s="71" t="s">
        <v>28</v>
      </c>
      <c r="B10" s="73">
        <v>2</v>
      </c>
      <c r="C10" s="73">
        <v>2</v>
      </c>
      <c r="D10" s="74">
        <f t="shared" si="0"/>
        <v>0</v>
      </c>
      <c r="E10" s="75">
        <f t="shared" si="2"/>
        <v>1</v>
      </c>
      <c r="F10" s="73">
        <v>1</v>
      </c>
      <c r="G10" s="78">
        <f t="shared" si="1"/>
        <v>0.5</v>
      </c>
      <c r="H10" s="77">
        <f t="shared" si="3"/>
        <v>1</v>
      </c>
      <c r="I10" s="73">
        <v>0</v>
      </c>
      <c r="J10" s="73">
        <v>0</v>
      </c>
      <c r="K10" s="84">
        <f>B10/B11</f>
        <v>0.043478260869565216</v>
      </c>
    </row>
    <row r="11" spans="1:11" s="67" customFormat="1" ht="36" customHeight="1">
      <c r="A11" s="71" t="s">
        <v>29</v>
      </c>
      <c r="B11" s="71">
        <f aca="true" t="shared" si="4" ref="B11:F11">SUM(B5:B10)</f>
        <v>46</v>
      </c>
      <c r="C11" s="77">
        <f t="shared" si="4"/>
        <v>46</v>
      </c>
      <c r="D11" s="74">
        <f t="shared" si="4"/>
        <v>0</v>
      </c>
      <c r="E11" s="75">
        <f t="shared" si="2"/>
        <v>1</v>
      </c>
      <c r="F11" s="77">
        <f t="shared" si="4"/>
        <v>36</v>
      </c>
      <c r="G11" s="76">
        <f t="shared" si="1"/>
        <v>0.782608695652174</v>
      </c>
      <c r="H11" s="79">
        <f t="shared" si="3"/>
        <v>10</v>
      </c>
      <c r="I11" s="71">
        <f>SUM(I5:I10)</f>
        <v>43</v>
      </c>
      <c r="J11" s="71">
        <f>SUM(J5:J10)</f>
        <v>35</v>
      </c>
      <c r="K11" s="84">
        <f>B11/B11</f>
        <v>1</v>
      </c>
    </row>
    <row r="12" spans="1:11" s="67" customFormat="1" ht="58.5" customHeight="1">
      <c r="A12" s="80" t="s">
        <v>30</v>
      </c>
      <c r="B12" s="81"/>
      <c r="C12" s="81"/>
      <c r="D12" s="81"/>
      <c r="E12" s="81"/>
      <c r="F12" s="81"/>
      <c r="G12" s="81"/>
      <c r="H12" s="81"/>
      <c r="I12" s="85"/>
      <c r="J12" s="85"/>
      <c r="K12" s="85"/>
    </row>
    <row r="13" s="67" customFormat="1" ht="36" customHeight="1">
      <c r="A13" s="68"/>
    </row>
    <row r="14" s="67" customFormat="1" ht="36" customHeight="1">
      <c r="A14" s="68"/>
    </row>
    <row r="15" s="67" customFormat="1" ht="36" customHeight="1">
      <c r="A15" s="68"/>
    </row>
    <row r="16" s="67" customFormat="1" ht="36" customHeight="1">
      <c r="A16" s="68"/>
    </row>
    <row r="17" s="67" customFormat="1" ht="36" customHeight="1">
      <c r="A17" s="68" t="s">
        <v>31</v>
      </c>
    </row>
    <row r="18" s="67" customFormat="1" ht="36" customHeight="1">
      <c r="A18" s="82"/>
    </row>
    <row r="19" s="67" customFormat="1" ht="36" customHeight="1">
      <c r="A19" s="68"/>
    </row>
  </sheetData>
  <sheetProtection/>
  <mergeCells count="3">
    <mergeCell ref="A2:K2"/>
    <mergeCell ref="A3:K3"/>
    <mergeCell ref="A12:H12"/>
  </mergeCells>
  <dataValidations count="4">
    <dataValidation type="list" allowBlank="1" showInputMessage="1" showErrorMessage="1" sqref="C2">
      <formula1>"一,二,三,四"</formula1>
    </dataValidation>
    <dataValidation type="list" allowBlank="1" showInputMessage="1" showErrorMessage="1" sqref="E2">
      <formula1>选择!$A$1:$A$22</formula1>
    </dataValidation>
    <dataValidation allowBlank="1" showInputMessage="1" showErrorMessage="1" promptTitle="禁止录入数据" prompt="数据不能录入，自动生成" sqref="B11:H11 I11 J11 G5:G10 D5:E10"/>
    <dataValidation allowBlank="1" showInputMessage="1" showErrorMessage="1" sqref="H5:H10 I5:I10 J5:J10"/>
  </dataValidations>
  <printOptions horizontalCentered="1"/>
  <pageMargins left="0.75" right="0.59" top="0.47" bottom="0.43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12.625" style="0" customWidth="1"/>
    <col min="2" max="3" width="9.25390625" style="0" bestFit="1" customWidth="1"/>
    <col min="4" max="4" width="11.00390625" style="0" customWidth="1"/>
    <col min="5" max="5" width="10.00390625" style="0" customWidth="1"/>
    <col min="6" max="6" width="11.125" style="0" customWidth="1"/>
    <col min="7" max="10" width="10.00390625" style="0" customWidth="1"/>
    <col min="11" max="11" width="9.625" style="0" bestFit="1" customWidth="1"/>
  </cols>
  <sheetData>
    <row r="1" spans="1:8" ht="34.5" customHeight="1">
      <c r="A1" s="44" t="s">
        <v>32</v>
      </c>
      <c r="H1" s="45"/>
    </row>
    <row r="2" spans="1:11" ht="42.75" customHeight="1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46"/>
      <c r="B3" s="46"/>
      <c r="C3" s="46"/>
      <c r="D3" s="47"/>
      <c r="E3" s="47"/>
      <c r="F3" s="46"/>
      <c r="G3" s="48"/>
      <c r="H3" s="46"/>
      <c r="I3" s="46"/>
      <c r="J3" s="46"/>
      <c r="K3" s="65"/>
    </row>
    <row r="4" spans="1:11" ht="28.5" customHeight="1">
      <c r="A4" s="49" t="s">
        <v>34</v>
      </c>
      <c r="B4" s="50" t="s">
        <v>35</v>
      </c>
      <c r="C4" s="50"/>
      <c r="D4" s="51" t="s">
        <v>36</v>
      </c>
      <c r="E4" s="7" t="s">
        <v>37</v>
      </c>
      <c r="F4" s="7" t="s">
        <v>38</v>
      </c>
      <c r="G4" s="7" t="s">
        <v>39</v>
      </c>
      <c r="H4" s="7" t="s">
        <v>40</v>
      </c>
      <c r="I4" s="7" t="s">
        <v>41</v>
      </c>
      <c r="J4" s="7" t="s">
        <v>42</v>
      </c>
      <c r="K4" s="7" t="s">
        <v>43</v>
      </c>
    </row>
    <row r="5" spans="1:11" ht="28.5" customHeight="1">
      <c r="A5" s="52"/>
      <c r="B5" s="53" t="s">
        <v>44</v>
      </c>
      <c r="C5" s="53" t="s">
        <v>45</v>
      </c>
      <c r="D5" s="54"/>
      <c r="E5" s="7"/>
      <c r="F5" s="7"/>
      <c r="G5" s="7"/>
      <c r="H5" s="7"/>
      <c r="I5" s="7"/>
      <c r="J5" s="7"/>
      <c r="K5" s="7"/>
    </row>
    <row r="6" spans="1:11" ht="33" customHeight="1">
      <c r="A6" s="55" t="s">
        <v>46</v>
      </c>
      <c r="B6" s="56">
        <v>13</v>
      </c>
      <c r="C6" s="57">
        <v>22</v>
      </c>
      <c r="D6" s="58">
        <f>B6+C6</f>
        <v>35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1</v>
      </c>
      <c r="K6" s="58">
        <f>D6+E6+F6+G6+H6+I6+J6</f>
        <v>36</v>
      </c>
    </row>
    <row r="7" spans="1:11" ht="34.5" customHeight="1">
      <c r="A7" s="55" t="s">
        <v>47</v>
      </c>
      <c r="B7" s="60">
        <f>B6/K6</f>
        <v>0.3611111111111111</v>
      </c>
      <c r="C7" s="61">
        <f>C6/K6</f>
        <v>0.6111111111111112</v>
      </c>
      <c r="D7" s="61">
        <f>D6/K6</f>
        <v>0.9722222222222222</v>
      </c>
      <c r="E7" s="61">
        <f>E6/K6</f>
        <v>0</v>
      </c>
      <c r="F7" s="61">
        <f>F6/K6</f>
        <v>0</v>
      </c>
      <c r="G7" s="61">
        <f>G6/K6</f>
        <v>0</v>
      </c>
      <c r="H7" s="61">
        <f>H6/K6</f>
        <v>0</v>
      </c>
      <c r="I7" s="61">
        <f>I6/K6</f>
        <v>0</v>
      </c>
      <c r="J7" s="61">
        <f>J6/K6</f>
        <v>0.027777777777777776</v>
      </c>
      <c r="K7" s="66">
        <f>K6/K6</f>
        <v>1</v>
      </c>
    </row>
    <row r="8" spans="1:11" ht="54" customHeight="1">
      <c r="A8" s="62" t="s">
        <v>48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4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s="43" customFormat="1" ht="18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</sheetData>
  <sheetProtection/>
  <mergeCells count="12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8:K9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F2">
      <formula1>选择!$A$1:$A$22</formula1>
    </dataValidation>
    <dataValidation allowBlank="1" showInputMessage="1" showErrorMessage="1" promptTitle="禁止录入数据" prompt="数据自动生成，请勿录入或修改数据" sqref="D6 K6 B7:K7"/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pane xSplit="2" ySplit="5" topLeftCell="C9" activePane="bottomRight" state="frozen"/>
      <selection pane="bottomRight" activeCell="A18" sqref="A18:P18"/>
    </sheetView>
  </sheetViews>
  <sheetFormatPr defaultColWidth="9.00390625" defaultRowHeight="30" customHeight="1"/>
  <cols>
    <col min="1" max="1" width="5.75390625" style="19" customWidth="1"/>
    <col min="2" max="2" width="25.375" style="19" customWidth="1"/>
    <col min="3" max="3" width="7.375" style="19" customWidth="1"/>
    <col min="4" max="4" width="7.00390625" style="19" customWidth="1"/>
    <col min="5" max="7" width="6.50390625" style="19" customWidth="1"/>
    <col min="8" max="10" width="7.125" style="19" customWidth="1"/>
    <col min="11" max="11" width="6.50390625" style="19" customWidth="1"/>
    <col min="12" max="13" width="6.625" style="19" customWidth="1"/>
    <col min="14" max="14" width="6.75390625" style="19" customWidth="1"/>
    <col min="15" max="15" width="8.50390625" style="19" customWidth="1"/>
    <col min="16" max="16" width="9.125" style="19" customWidth="1"/>
    <col min="17" max="16384" width="9.00390625" style="19" customWidth="1"/>
  </cols>
  <sheetData>
    <row r="1" spans="1:4" s="19" customFormat="1" ht="16.5" customHeight="1">
      <c r="A1" s="20" t="s">
        <v>49</v>
      </c>
      <c r="B1" s="20"/>
      <c r="C1" s="20"/>
      <c r="D1" s="20"/>
    </row>
    <row r="2" spans="1:16" s="19" customFormat="1" ht="36.75" customHeight="1">
      <c r="A2" s="21"/>
      <c r="B2" s="22" t="s">
        <v>50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4" s="19" customFormat="1" ht="6.75" customHeight="1">
      <c r="A3" s="23"/>
      <c r="B3" s="23"/>
      <c r="C3" s="24"/>
      <c r="D3" s="24"/>
    </row>
    <row r="4" spans="1:16" s="19" customFormat="1" ht="25.5" customHeight="1">
      <c r="A4" s="25" t="s">
        <v>51</v>
      </c>
      <c r="B4" s="26" t="s">
        <v>52</v>
      </c>
      <c r="C4" s="27" t="s">
        <v>53</v>
      </c>
      <c r="D4" s="28"/>
      <c r="E4" s="29" t="s">
        <v>54</v>
      </c>
      <c r="F4" s="28"/>
      <c r="G4" s="30" t="s">
        <v>55</v>
      </c>
      <c r="H4" s="31"/>
      <c r="I4" s="42" t="s">
        <v>56</v>
      </c>
      <c r="J4" s="42"/>
      <c r="K4" s="29" t="s">
        <v>57</v>
      </c>
      <c r="L4" s="28"/>
      <c r="M4" s="29" t="s">
        <v>58</v>
      </c>
      <c r="N4" s="28"/>
      <c r="O4" s="29" t="s">
        <v>59</v>
      </c>
      <c r="P4" s="28"/>
    </row>
    <row r="5" spans="1:16" s="19" customFormat="1" ht="24" customHeight="1">
      <c r="A5" s="32"/>
      <c r="B5" s="26"/>
      <c r="C5" s="33" t="s">
        <v>60</v>
      </c>
      <c r="D5" s="34" t="s">
        <v>61</v>
      </c>
      <c r="E5" s="34" t="s">
        <v>60</v>
      </c>
      <c r="F5" s="34" t="s">
        <v>61</v>
      </c>
      <c r="G5" s="34" t="s">
        <v>60</v>
      </c>
      <c r="H5" s="34" t="s">
        <v>61</v>
      </c>
      <c r="I5" s="34" t="s">
        <v>60</v>
      </c>
      <c r="J5" s="34" t="s">
        <v>61</v>
      </c>
      <c r="K5" s="34" t="s">
        <v>60</v>
      </c>
      <c r="L5" s="34" t="s">
        <v>61</v>
      </c>
      <c r="M5" s="34" t="s">
        <v>60</v>
      </c>
      <c r="N5" s="34" t="s">
        <v>61</v>
      </c>
      <c r="O5" s="34" t="s">
        <v>60</v>
      </c>
      <c r="P5" s="34" t="s">
        <v>61</v>
      </c>
    </row>
    <row r="6" spans="1:16" s="19" customFormat="1" ht="30" customHeight="1">
      <c r="A6" s="35">
        <v>1</v>
      </c>
      <c r="B6" s="36" t="s">
        <v>62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4">
        <f>C6+E6+G6</f>
        <v>0</v>
      </c>
      <c r="J6" s="34">
        <f>D6+F6+H6</f>
        <v>0</v>
      </c>
      <c r="K6" s="37">
        <v>0</v>
      </c>
      <c r="L6" s="37">
        <v>0</v>
      </c>
      <c r="M6" s="37">
        <v>0</v>
      </c>
      <c r="N6" s="37">
        <v>0</v>
      </c>
      <c r="O6" s="34">
        <f>I6+K6+M6</f>
        <v>0</v>
      </c>
      <c r="P6" s="34">
        <f>J6+L6+N6</f>
        <v>0</v>
      </c>
    </row>
    <row r="7" spans="1:16" s="19" customFormat="1" ht="40.5" customHeight="1">
      <c r="A7" s="35">
        <v>2</v>
      </c>
      <c r="B7" s="38" t="s">
        <v>63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4">
        <f aca="true" t="shared" si="0" ref="I7:I19">C7+E7+G7</f>
        <v>0</v>
      </c>
      <c r="J7" s="34">
        <f aca="true" t="shared" si="1" ref="J7:J19">D7+F7+H7</f>
        <v>0</v>
      </c>
      <c r="K7" s="37">
        <v>0</v>
      </c>
      <c r="L7" s="37">
        <v>0</v>
      </c>
      <c r="M7" s="37">
        <v>0</v>
      </c>
      <c r="N7" s="37">
        <v>0</v>
      </c>
      <c r="O7" s="34">
        <f aca="true" t="shared" si="2" ref="O7:O19">I7+K7+M7</f>
        <v>0</v>
      </c>
      <c r="P7" s="34">
        <f aca="true" t="shared" si="3" ref="P7:P19">J7+L7+N7</f>
        <v>0</v>
      </c>
    </row>
    <row r="8" spans="1:16" s="19" customFormat="1" ht="30" customHeight="1">
      <c r="A8" s="35">
        <v>3</v>
      </c>
      <c r="B8" s="38" t="s">
        <v>64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4">
        <f t="shared" si="0"/>
        <v>0</v>
      </c>
      <c r="J8" s="34">
        <f t="shared" si="1"/>
        <v>0</v>
      </c>
      <c r="K8" s="37">
        <v>0</v>
      </c>
      <c r="L8" s="37">
        <v>0</v>
      </c>
      <c r="M8" s="37">
        <v>0</v>
      </c>
      <c r="N8" s="37">
        <v>0</v>
      </c>
      <c r="O8" s="34">
        <f t="shared" si="2"/>
        <v>0</v>
      </c>
      <c r="P8" s="34">
        <f t="shared" si="3"/>
        <v>0</v>
      </c>
    </row>
    <row r="9" spans="1:16" s="19" customFormat="1" ht="30" customHeight="1">
      <c r="A9" s="35">
        <v>4</v>
      </c>
      <c r="B9" s="38" t="s">
        <v>65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4">
        <f t="shared" si="0"/>
        <v>0</v>
      </c>
      <c r="J9" s="34">
        <f t="shared" si="1"/>
        <v>0</v>
      </c>
      <c r="K9" s="37">
        <v>0</v>
      </c>
      <c r="L9" s="37">
        <v>0</v>
      </c>
      <c r="M9" s="37">
        <v>0</v>
      </c>
      <c r="N9" s="37">
        <v>0</v>
      </c>
      <c r="O9" s="34">
        <f t="shared" si="2"/>
        <v>0</v>
      </c>
      <c r="P9" s="34">
        <f t="shared" si="3"/>
        <v>0</v>
      </c>
    </row>
    <row r="10" spans="1:16" s="19" customFormat="1" ht="30" customHeight="1">
      <c r="A10" s="35">
        <v>5</v>
      </c>
      <c r="B10" s="38" t="s">
        <v>66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4">
        <f t="shared" si="0"/>
        <v>0</v>
      </c>
      <c r="J10" s="34">
        <f t="shared" si="1"/>
        <v>0</v>
      </c>
      <c r="K10" s="37">
        <v>0</v>
      </c>
      <c r="L10" s="37">
        <v>0</v>
      </c>
      <c r="M10" s="37">
        <v>0</v>
      </c>
      <c r="N10" s="37">
        <v>0</v>
      </c>
      <c r="O10" s="34">
        <f t="shared" si="2"/>
        <v>0</v>
      </c>
      <c r="P10" s="34">
        <f t="shared" si="3"/>
        <v>0</v>
      </c>
    </row>
    <row r="11" spans="1:16" s="19" customFormat="1" ht="30" customHeight="1">
      <c r="A11" s="35">
        <v>6</v>
      </c>
      <c r="B11" s="38" t="s">
        <v>67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4">
        <f t="shared" si="0"/>
        <v>0</v>
      </c>
      <c r="J11" s="34">
        <f t="shared" si="1"/>
        <v>0</v>
      </c>
      <c r="K11" s="37">
        <v>0</v>
      </c>
      <c r="L11" s="37">
        <v>0</v>
      </c>
      <c r="M11" s="37">
        <v>0</v>
      </c>
      <c r="N11" s="37">
        <v>0</v>
      </c>
      <c r="O11" s="34">
        <f t="shared" si="2"/>
        <v>0</v>
      </c>
      <c r="P11" s="34">
        <f t="shared" si="3"/>
        <v>0</v>
      </c>
    </row>
    <row r="12" spans="1:16" s="19" customFormat="1" ht="30" customHeight="1">
      <c r="A12" s="35">
        <v>7</v>
      </c>
      <c r="B12" s="38" t="s">
        <v>68</v>
      </c>
      <c r="C12" s="37">
        <v>0</v>
      </c>
      <c r="D12" s="37">
        <v>0</v>
      </c>
      <c r="E12" s="37">
        <v>0</v>
      </c>
      <c r="F12" s="37">
        <v>0</v>
      </c>
      <c r="G12" s="37">
        <v>29</v>
      </c>
      <c r="H12" s="37">
        <v>80</v>
      </c>
      <c r="I12" s="34">
        <f t="shared" si="0"/>
        <v>29</v>
      </c>
      <c r="J12" s="34">
        <v>0</v>
      </c>
      <c r="K12" s="37">
        <v>6</v>
      </c>
      <c r="L12" s="37">
        <v>54</v>
      </c>
      <c r="M12" s="37">
        <v>0</v>
      </c>
      <c r="N12" s="37">
        <v>0</v>
      </c>
      <c r="O12" s="34">
        <f t="shared" si="2"/>
        <v>35</v>
      </c>
      <c r="P12" s="34">
        <v>134</v>
      </c>
    </row>
    <row r="13" spans="1:16" s="19" customFormat="1" ht="30" customHeight="1">
      <c r="A13" s="35">
        <v>8</v>
      </c>
      <c r="B13" s="39" t="s">
        <v>69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4">
        <f t="shared" si="0"/>
        <v>0</v>
      </c>
      <c r="J13" s="34">
        <f t="shared" si="1"/>
        <v>0</v>
      </c>
      <c r="K13" s="37">
        <v>0</v>
      </c>
      <c r="L13" s="37">
        <v>0</v>
      </c>
      <c r="M13" s="37">
        <v>0</v>
      </c>
      <c r="N13" s="37">
        <v>0</v>
      </c>
      <c r="O13" s="34">
        <f t="shared" si="2"/>
        <v>0</v>
      </c>
      <c r="P13" s="34">
        <f t="shared" si="3"/>
        <v>0</v>
      </c>
    </row>
    <row r="14" spans="1:16" s="19" customFormat="1" ht="28.5" customHeight="1">
      <c r="A14" s="35">
        <v>9</v>
      </c>
      <c r="B14" s="39" t="s">
        <v>70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4">
        <f t="shared" si="0"/>
        <v>0</v>
      </c>
      <c r="J14" s="34">
        <f t="shared" si="1"/>
        <v>0</v>
      </c>
      <c r="K14" s="37">
        <v>0</v>
      </c>
      <c r="L14" s="37">
        <v>0</v>
      </c>
      <c r="M14" s="37">
        <v>0</v>
      </c>
      <c r="N14" s="37">
        <v>0</v>
      </c>
      <c r="O14" s="34">
        <f t="shared" si="2"/>
        <v>0</v>
      </c>
      <c r="P14" s="34">
        <f t="shared" si="3"/>
        <v>0</v>
      </c>
    </row>
    <row r="15" spans="1:16" s="19" customFormat="1" ht="31.5" customHeight="1">
      <c r="A15" s="35">
        <v>10</v>
      </c>
      <c r="B15" s="39" t="s">
        <v>71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4">
        <f t="shared" si="0"/>
        <v>0</v>
      </c>
      <c r="J15" s="34">
        <f t="shared" si="1"/>
        <v>0</v>
      </c>
      <c r="K15" s="37">
        <v>0</v>
      </c>
      <c r="L15" s="37">
        <v>0</v>
      </c>
      <c r="M15" s="37">
        <v>0</v>
      </c>
      <c r="N15" s="37">
        <v>0</v>
      </c>
      <c r="O15" s="34">
        <f t="shared" si="2"/>
        <v>0</v>
      </c>
      <c r="P15" s="34">
        <f t="shared" si="3"/>
        <v>0</v>
      </c>
    </row>
    <row r="16" spans="1:16" s="19" customFormat="1" ht="30" customHeight="1">
      <c r="A16" s="35">
        <v>11</v>
      </c>
      <c r="B16" s="39" t="s">
        <v>72</v>
      </c>
      <c r="C16" s="37">
        <v>0</v>
      </c>
      <c r="D16" s="37">
        <v>0</v>
      </c>
      <c r="E16" s="37">
        <v>0</v>
      </c>
      <c r="F16" s="37">
        <v>0</v>
      </c>
      <c r="G16" s="37">
        <v>1</v>
      </c>
      <c r="H16" s="37">
        <v>1</v>
      </c>
      <c r="I16" s="34">
        <f t="shared" si="0"/>
        <v>1</v>
      </c>
      <c r="J16" s="34">
        <f t="shared" si="1"/>
        <v>1</v>
      </c>
      <c r="K16" s="37">
        <v>0</v>
      </c>
      <c r="L16" s="37">
        <v>0</v>
      </c>
      <c r="M16" s="37">
        <v>0</v>
      </c>
      <c r="N16" s="37">
        <v>0</v>
      </c>
      <c r="O16" s="34">
        <f t="shared" si="2"/>
        <v>1</v>
      </c>
      <c r="P16" s="34">
        <f t="shared" si="3"/>
        <v>1</v>
      </c>
    </row>
    <row r="17" spans="1:16" s="19" customFormat="1" ht="30" customHeight="1">
      <c r="A17" s="35">
        <v>12</v>
      </c>
      <c r="B17" s="40" t="s">
        <v>43</v>
      </c>
      <c r="C17" s="34">
        <v>0</v>
      </c>
      <c r="D17" s="34">
        <v>0</v>
      </c>
      <c r="E17" s="34">
        <f>SUM(E6:E16)</f>
        <v>0</v>
      </c>
      <c r="F17" s="34">
        <f>SUM(F6:F16)</f>
        <v>0</v>
      </c>
      <c r="G17" s="34">
        <f>SUM(G6:G16)</f>
        <v>30</v>
      </c>
      <c r="H17" s="34">
        <f>SUM(H6:H16)</f>
        <v>81</v>
      </c>
      <c r="I17" s="34">
        <f aca="true" t="shared" si="4" ref="I17:P17">SUM(I6:I16)</f>
        <v>30</v>
      </c>
      <c r="J17" s="34">
        <v>0</v>
      </c>
      <c r="K17" s="34">
        <f t="shared" si="4"/>
        <v>6</v>
      </c>
      <c r="L17" s="34">
        <f t="shared" si="4"/>
        <v>54</v>
      </c>
      <c r="M17" s="34">
        <f t="shared" si="4"/>
        <v>0</v>
      </c>
      <c r="N17" s="34">
        <f t="shared" si="4"/>
        <v>0</v>
      </c>
      <c r="O17" s="34">
        <v>36</v>
      </c>
      <c r="P17" s="34">
        <f t="shared" si="4"/>
        <v>135</v>
      </c>
    </row>
    <row r="18" spans="1:16" ht="30" customHeight="1">
      <c r="A18" s="41" t="s">
        <v>73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</sheetData>
  <sheetProtection/>
  <mergeCells count="13">
    <mergeCell ref="A1:D1"/>
    <mergeCell ref="B2:P2"/>
    <mergeCell ref="C3:D3"/>
    <mergeCell ref="C4:D4"/>
    <mergeCell ref="E4:F4"/>
    <mergeCell ref="G4:H4"/>
    <mergeCell ref="I4:J4"/>
    <mergeCell ref="K4:L4"/>
    <mergeCell ref="M4:N4"/>
    <mergeCell ref="O4:P4"/>
    <mergeCell ref="A18:P18"/>
    <mergeCell ref="A4:A5"/>
    <mergeCell ref="B4:B5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G2">
      <formula1>选择!$A$1:$A$22</formula1>
    </dataValidation>
    <dataValidation allowBlank="1" showInputMessage="1" showErrorMessage="1" promptTitle="禁止录入数据" prompt="数据自动生成，请不要修改或录入数据" sqref="I16:J16 O16:P16 C17:P17 I6:J15 O6:P15"/>
  </dataValidations>
  <printOptions horizontalCentered="1"/>
  <pageMargins left="0.75" right="0.75" top="0.31" bottom="0.12" header="0.39" footer="0.3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K8" sqref="K8"/>
    </sheetView>
  </sheetViews>
  <sheetFormatPr defaultColWidth="9.00390625" defaultRowHeight="14.25"/>
  <cols>
    <col min="2" max="3" width="10.00390625" style="0" customWidth="1"/>
    <col min="4" max="4" width="13.125" style="0" customWidth="1"/>
    <col min="5" max="5" width="14.375" style="0" customWidth="1"/>
    <col min="6" max="6" width="16.375" style="0" customWidth="1"/>
    <col min="7" max="7" width="17.125" style="0" customWidth="1"/>
  </cols>
  <sheetData>
    <row r="1" spans="1:6" ht="27.75" customHeight="1">
      <c r="A1" s="4" t="s">
        <v>74</v>
      </c>
      <c r="B1" s="4"/>
      <c r="C1" s="4"/>
      <c r="D1" s="4"/>
      <c r="E1" s="4"/>
      <c r="F1" s="4"/>
    </row>
    <row r="2" spans="1:7" s="2" customFormat="1" ht="37.5" customHeight="1">
      <c r="A2" s="5" t="s">
        <v>75</v>
      </c>
      <c r="B2" s="5"/>
      <c r="C2" s="5"/>
      <c r="D2" s="5"/>
      <c r="E2" s="5"/>
      <c r="F2" s="5"/>
      <c r="G2" s="5"/>
    </row>
    <row r="3" spans="1:6" ht="33" customHeight="1">
      <c r="A3" s="6"/>
      <c r="B3" s="6"/>
      <c r="C3" s="6"/>
      <c r="D3" s="6"/>
      <c r="E3" s="6"/>
      <c r="F3" s="6"/>
    </row>
    <row r="4" spans="1:7" ht="52.5" customHeight="1">
      <c r="A4" s="7" t="s">
        <v>76</v>
      </c>
      <c r="B4" s="7"/>
      <c r="C4" s="7"/>
      <c r="D4" s="8" t="s">
        <v>57</v>
      </c>
      <c r="E4" s="7" t="s">
        <v>77</v>
      </c>
      <c r="F4" s="7" t="s">
        <v>58</v>
      </c>
      <c r="G4" s="9" t="s">
        <v>43</v>
      </c>
    </row>
    <row r="5" spans="1:7" ht="52.5" customHeight="1">
      <c r="A5" s="10" t="s">
        <v>35</v>
      </c>
      <c r="B5" s="10"/>
      <c r="C5" s="10"/>
      <c r="D5" s="11">
        <v>0</v>
      </c>
      <c r="E5" s="12">
        <v>0</v>
      </c>
      <c r="F5" s="12">
        <v>0</v>
      </c>
      <c r="G5" s="13">
        <f>SUM(D5:F5)</f>
        <v>0</v>
      </c>
    </row>
    <row r="6" spans="1:7" ht="52.5" customHeight="1">
      <c r="A6" s="10" t="s">
        <v>78</v>
      </c>
      <c r="B6" s="10"/>
      <c r="C6" s="10"/>
      <c r="D6" s="11">
        <v>0</v>
      </c>
      <c r="E6" s="12">
        <v>0</v>
      </c>
      <c r="F6" s="12">
        <v>0</v>
      </c>
      <c r="G6" s="13">
        <f>SUM(D6:F6)</f>
        <v>0</v>
      </c>
    </row>
    <row r="7" spans="1:7" ht="52.5" customHeight="1">
      <c r="A7" s="10" t="s">
        <v>43</v>
      </c>
      <c r="B7" s="10"/>
      <c r="C7" s="10"/>
      <c r="D7" s="14">
        <f>SUM(D5:D6)</f>
        <v>0</v>
      </c>
      <c r="E7" s="13">
        <f aca="true" t="shared" si="0" ref="E7:G7">SUM(E5:E6)</f>
        <v>0</v>
      </c>
      <c r="F7" s="13">
        <f t="shared" si="0"/>
        <v>0</v>
      </c>
      <c r="G7" s="13">
        <f t="shared" si="0"/>
        <v>0</v>
      </c>
    </row>
    <row r="8" spans="1:7" s="3" customFormat="1" ht="47.25" customHeight="1">
      <c r="A8" s="15" t="s">
        <v>79</v>
      </c>
      <c r="B8" s="16"/>
      <c r="C8" s="16"/>
      <c r="D8" s="16"/>
      <c r="E8" s="16"/>
      <c r="F8" s="16"/>
      <c r="G8" s="16"/>
    </row>
    <row r="11" spans="5:6" ht="14.25">
      <c r="E11" s="17"/>
      <c r="F11" s="18"/>
    </row>
  </sheetData>
  <sheetProtection/>
  <mergeCells count="7">
    <mergeCell ref="A1:F1"/>
    <mergeCell ref="A2:G2"/>
    <mergeCell ref="A4:C4"/>
    <mergeCell ref="A5:C5"/>
    <mergeCell ref="A6:C6"/>
    <mergeCell ref="A7:C7"/>
    <mergeCell ref="A8:G8"/>
  </mergeCells>
  <dataValidations count="3">
    <dataValidation type="list" allowBlank="1" showInputMessage="1" showErrorMessage="1" sqref="D2">
      <formula1>"一,二,三,四"</formula1>
    </dataValidation>
    <dataValidation type="list" allowBlank="1" showInputMessage="1" showErrorMessage="1" sqref="E2">
      <formula1>选择!$A$1:$A$22</formula1>
    </dataValidation>
    <dataValidation allowBlank="1" showInputMessage="1" showErrorMessage="1" promptTitle="禁止录入数据" prompt="数据自动生成，请勿录入或修改数据" sqref="D7 E7:F7 G5:G7"/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zoomScaleSheetLayoutView="100" workbookViewId="0" topLeftCell="A1">
      <selection activeCell="F13" sqref="F13"/>
    </sheetView>
  </sheetViews>
  <sheetFormatPr defaultColWidth="9.00390625" defaultRowHeight="14.25"/>
  <sheetData>
    <row r="2" ht="14.25">
      <c r="A2" s="1" t="s">
        <v>80</v>
      </c>
    </row>
    <row r="3" ht="14.25">
      <c r="A3" s="1" t="s">
        <v>81</v>
      </c>
    </row>
    <row r="4" ht="14.25">
      <c r="A4" s="1" t="s">
        <v>82</v>
      </c>
    </row>
    <row r="5" ht="14.25">
      <c r="A5" s="1" t="s">
        <v>83</v>
      </c>
    </row>
    <row r="6" ht="14.25">
      <c r="A6" s="1" t="s">
        <v>84</v>
      </c>
    </row>
    <row r="7" ht="14.25">
      <c r="A7" s="1" t="s">
        <v>85</v>
      </c>
    </row>
    <row r="8" ht="14.25">
      <c r="A8" s="1" t="s">
        <v>86</v>
      </c>
    </row>
    <row r="9" ht="14.25">
      <c r="A9" s="1" t="s">
        <v>87</v>
      </c>
    </row>
    <row r="10" ht="14.25">
      <c r="A10" s="1" t="s">
        <v>88</v>
      </c>
    </row>
    <row r="11" ht="14.25">
      <c r="A11" s="1" t="s">
        <v>89</v>
      </c>
    </row>
    <row r="12" ht="14.25">
      <c r="A12" s="1" t="s">
        <v>90</v>
      </c>
    </row>
    <row r="13" ht="14.25">
      <c r="A13" s="1" t="s">
        <v>91</v>
      </c>
    </row>
    <row r="14" ht="14.25">
      <c r="A14" s="1" t="s">
        <v>92</v>
      </c>
    </row>
    <row r="15" ht="14.25">
      <c r="A15" s="1" t="s">
        <v>93</v>
      </c>
    </row>
    <row r="16" ht="14.25">
      <c r="A16" s="1" t="s">
        <v>94</v>
      </c>
    </row>
    <row r="17" ht="14.25">
      <c r="A17" s="1" t="s">
        <v>95</v>
      </c>
    </row>
    <row r="18" ht="14.25">
      <c r="A18" s="1" t="s">
        <v>96</v>
      </c>
    </row>
    <row r="19" ht="14.25">
      <c r="A19" s="1" t="s">
        <v>97</v>
      </c>
    </row>
    <row r="20" ht="14.25">
      <c r="A20" s="1" t="s">
        <v>98</v>
      </c>
    </row>
    <row r="21" ht="14.25">
      <c r="A21" s="1" t="s">
        <v>99</v>
      </c>
    </row>
    <row r="22" ht="14.25">
      <c r="A22" s="1" t="s">
        <v>100</v>
      </c>
    </row>
  </sheetData>
  <sheetProtection/>
  <dataValidations count="1">
    <dataValidation type="list" allowBlank="1" showInputMessage="1" showErrorMessage="1" sqref="A1:A22">
      <formula1>$A$1:$A$22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温发展</cp:lastModifiedBy>
  <cp:lastPrinted>2018-11-06T00:35:49Z</cp:lastPrinted>
  <dcterms:created xsi:type="dcterms:W3CDTF">2014-06-30T01:06:26Z</dcterms:created>
  <dcterms:modified xsi:type="dcterms:W3CDTF">2020-10-12T03:00:39Z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