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1000" activeTab="2"/>
  </bookViews>
  <sheets>
    <sheet name="附件1预算调整表" sheetId="3" r:id="rId1"/>
    <sheet name="附件2资金分配表" sheetId="4" r:id="rId2"/>
    <sheet name="附件3项目安排表" sheetId="7" r:id="rId3"/>
  </sheets>
  <definedNames>
    <definedName name="_xlnm.Print_Titles" localSheetId="0">附件1预算调整表!$4:$5</definedName>
    <definedName name="_xlnm._FilterDatabase" localSheetId="2" hidden="1">附件3项目安排表!$A$5:$P$92</definedName>
    <definedName name="_xlnm.Print_Titles" localSheetId="2">附件3项目安排表!$4:$5</definedName>
  </definedNames>
  <calcPr calcId="144525"/>
  <oleSize ref="A1:F5"/>
</workbook>
</file>

<file path=xl/sharedStrings.xml><?xml version="1.0" encoding="utf-8"?>
<sst xmlns="http://schemas.openxmlformats.org/spreadsheetml/2006/main" count="592" uniqueCount="294">
  <si>
    <t>附件1</t>
  </si>
  <si>
    <t>龙岗区2020年政府性基金预算调整表</t>
  </si>
  <si>
    <t>单位：万元</t>
  </si>
  <si>
    <t>收     入</t>
  </si>
  <si>
    <t>支     出</t>
  </si>
  <si>
    <t>项   目</t>
  </si>
  <si>
    <t>2020年年初预算数</t>
  </si>
  <si>
    <t>2020年第一次预算调整数</t>
  </si>
  <si>
    <t>2020年第一次预算调整后预算数</t>
  </si>
  <si>
    <t>2020年第二次预算调整数</t>
  </si>
  <si>
    <t>2020年第二次预算调整后预算数</t>
  </si>
  <si>
    <t>2020年第三次预算调整数</t>
  </si>
  <si>
    <t>2020年第三次预算调整后预算数</t>
  </si>
  <si>
    <t>2020年预算数</t>
  </si>
  <si>
    <t>2020年第三次预算调整</t>
  </si>
  <si>
    <t>一、国有土地使用权出让收入</t>
  </si>
  <si>
    <t>一、文化体育与传媒支出</t>
  </si>
  <si>
    <t>二、彩票公益金收入</t>
  </si>
  <si>
    <t>国家电影事业发展专项资金及对应专项债务收入安排的支出</t>
  </si>
  <si>
    <t>三、国家电影事业发展专项资金收入</t>
  </si>
  <si>
    <t>其他国家电影事业发展专项资金支出</t>
  </si>
  <si>
    <t>四、其他政府性基金专项债务对应项目专项收入</t>
  </si>
  <si>
    <t>二、城乡社区支出</t>
  </si>
  <si>
    <t>（一）国有土地使用权出让收入安排的支出</t>
  </si>
  <si>
    <t>征地和拆迁补偿支出</t>
  </si>
  <si>
    <t>城市建设支出</t>
  </si>
  <si>
    <t xml:space="preserve"> 公共租赁住房支出</t>
  </si>
  <si>
    <t>（二）国有土地使用权出让收入对应专项债务收入安排的支出</t>
  </si>
  <si>
    <t>其他国有土地使用权出让收入对应专项债务收入安排的支出</t>
  </si>
  <si>
    <t>三、其他支出</t>
  </si>
  <si>
    <t>（一）其他政府性基金及对应专项债务收入安排的支出</t>
  </si>
  <si>
    <t>其他地方自行试点项目收益专项债券收入安排的支出</t>
  </si>
  <si>
    <t>（二）彩票公益金及对应专项债务收入安排的支出</t>
  </si>
  <si>
    <t>用于社会福利的彩票公益金支出</t>
  </si>
  <si>
    <t>用于残疾人事业的彩票公益金支出</t>
  </si>
  <si>
    <t>用于体育事业的彩票公益金支出</t>
  </si>
  <si>
    <t>收入合计</t>
  </si>
  <si>
    <t>支出合计</t>
  </si>
  <si>
    <t>转移性收入</t>
  </si>
  <si>
    <t>转移性支出</t>
  </si>
  <si>
    <t>政府性基金补助收入</t>
  </si>
  <si>
    <t xml:space="preserve">    调出资金</t>
  </si>
  <si>
    <t xml:space="preserve">    抗疫特别国债转移支付收入</t>
  </si>
  <si>
    <t xml:space="preserve">    结转下年</t>
  </si>
  <si>
    <t>上年结余收入</t>
  </si>
  <si>
    <t>债务付息支出</t>
  </si>
  <si>
    <t>调入资金</t>
  </si>
  <si>
    <t>债务发行费用支出</t>
  </si>
  <si>
    <t xml:space="preserve">    调入政府性基金预算资金</t>
  </si>
  <si>
    <t>抗疫特别国债安排的支出</t>
  </si>
  <si>
    <t>债务转贷收入</t>
  </si>
  <si>
    <t xml:space="preserve">    重点企业贷款贴息</t>
  </si>
  <si>
    <t xml:space="preserve">    国有土地使用权出让金债务转贷收入</t>
  </si>
  <si>
    <t xml:space="preserve">    公共卫生体系建设</t>
  </si>
  <si>
    <t xml:space="preserve">    其他地方自行试点项目收益专项债券转贷收入</t>
  </si>
  <si>
    <t xml:space="preserve">    市政设施建设</t>
  </si>
  <si>
    <t xml:space="preserve">    其他政府性基金债务转贷收入</t>
  </si>
  <si>
    <t xml:space="preserve">    重大区域规划基础设施建设</t>
  </si>
  <si>
    <t>收入总计</t>
  </si>
  <si>
    <t>支出总计</t>
  </si>
  <si>
    <t>附件2：</t>
  </si>
  <si>
    <t>深圳市分配各区直达资金规模情况表</t>
  </si>
  <si>
    <t>单位：亿元</t>
  </si>
  <si>
    <t>类别</t>
  </si>
  <si>
    <t>安排情况</t>
  </si>
  <si>
    <t>分配额度</t>
  </si>
  <si>
    <t>排名</t>
  </si>
  <si>
    <t xml:space="preserve">    一、一般债券</t>
  </si>
  <si>
    <t>深汕特别合作区</t>
  </si>
  <si>
    <t>-</t>
  </si>
  <si>
    <t xml:space="preserve">    二、特殊转移支付</t>
  </si>
  <si>
    <t xml:space="preserve">    三、抗疫特别国债</t>
  </si>
  <si>
    <t xml:space="preserve">      其中：（一）调入市本级一般公共预算</t>
  </si>
  <si>
    <t>支持光明科学城建设</t>
  </si>
  <si>
    <t>支持乡村振兴战略，安排深汕特别合作区</t>
  </si>
  <si>
    <t>支持重大交通基础设施建设，安排深汕西改扩建工程（坪山段）</t>
  </si>
  <si>
    <t>支持公立医院建设，安排深圳市平湖医院项目</t>
  </si>
  <si>
    <t>小计</t>
  </si>
  <si>
    <t xml:space="preserve">           （二）分配各区</t>
  </si>
  <si>
    <t>龙岗区</t>
  </si>
  <si>
    <t>宝安区</t>
  </si>
  <si>
    <t>福田区</t>
  </si>
  <si>
    <t>坪山区</t>
  </si>
  <si>
    <t>龙华区</t>
  </si>
  <si>
    <t>南山区</t>
  </si>
  <si>
    <t>光明区</t>
  </si>
  <si>
    <t>罗湖区</t>
  </si>
  <si>
    <t>盐田区</t>
  </si>
  <si>
    <t>大鹏新区</t>
  </si>
  <si>
    <t>附件3：</t>
  </si>
  <si>
    <t>龙岗区2020年抗疫特别国债项目安排表</t>
  </si>
  <si>
    <t>序号</t>
  </si>
  <si>
    <t>项目名称</t>
  </si>
  <si>
    <t>项目主管部门</t>
  </si>
  <si>
    <t>资金具体执行单位</t>
  </si>
  <si>
    <t>项目总投资</t>
  </si>
  <si>
    <t>项目内容</t>
  </si>
  <si>
    <t>拟安排抗疫特别国债总额度</t>
  </si>
  <si>
    <t>项目是否有一定资产收益保障</t>
  </si>
  <si>
    <t>资金支出领域</t>
  </si>
  <si>
    <t>政府性基金预算支出功能分类科目</t>
  </si>
  <si>
    <t>其中：用于基础设施建设</t>
  </si>
  <si>
    <t>其中：用于抗疫相关支出</t>
  </si>
  <si>
    <t>合计</t>
  </si>
  <si>
    <t>一、抗疫相关支出项目</t>
  </si>
  <si>
    <t>“四上”企业新增贷款利息补助</t>
  </si>
  <si>
    <t>区工业和信息化局</t>
  </si>
  <si>
    <t>对区内“四上”企业在2月1日至3月31日期间获得银行等金融机构新增贷款（展期视同新增），按其新增贷款之日起3个月内实际发生的利息额给予全额扶持，单个企业最高不超过30万元。（深圳市龙岗区人民政府印发《龙岗区关于支持企业做好新型冠状病毒肺炎疫情防控工作有序复产复工的若干措施》的通知（深龙府规〔2020〕1 号）第二条)</t>
  </si>
  <si>
    <t>重点企业贷款贴息</t>
  </si>
  <si>
    <t>二、公共卫生体系建设项目</t>
  </si>
  <si>
    <t>（一）</t>
  </si>
  <si>
    <t>医院建设项目</t>
  </si>
  <si>
    <t>龙岗区南湾人民医院改扩建工程</t>
  </si>
  <si>
    <t>区建筑工务署</t>
  </si>
  <si>
    <t>项目位于南湾街道南岭村社区南康街2号，现南岭医院原址，拟在该址拆除重建南湾人民医院，本项目用地面积20844平方米，总建筑面积108930平方米，建设规模总床位数500床。</t>
  </si>
  <si>
    <t>是</t>
  </si>
  <si>
    <t>公共卫生体系建设</t>
  </si>
  <si>
    <t>龙岗中心医院口腔科、眼科、皮肤科等业务用房修缮改造工程</t>
  </si>
  <si>
    <t>区卫健局</t>
  </si>
  <si>
    <t>龙岗中心医院</t>
  </si>
  <si>
    <t>龙岗区中心医院原行政楼四至七层修缮改造为口腔科、眼科、皮肤科的业务用房，四层改造为皮肤科门诊、五层改为眼科门诊、六-七层改为口腔科，本次总改造面积约4160平方米。</t>
  </si>
  <si>
    <t>龙岗区第二人民医院院内改造工程</t>
  </si>
  <si>
    <t>龙岗区第二人民医院</t>
  </si>
  <si>
    <t>项目位于区第二人民医院，新建钢结构住院楼1977.49平方米，门诊楼加固、一层、五层改造计1090.94平方米，医技楼二层、四层改造计921.06平方米。</t>
  </si>
  <si>
    <t>龙岗区第二人民医院电梯和楼梯加装工程</t>
  </si>
  <si>
    <t>原住院楼拆除后需在门诊楼和医技楼加装2台病床电梯和1个疏散楼梯，总投资估算630万元，新建建筑面积约1000平方米。</t>
  </si>
  <si>
    <t>龙岗区第二人民医院手术室改造工程</t>
  </si>
  <si>
    <t>原手术室室内装饰材料为泡沫彩钢板，对手术室进行改造，消除隐患。改造面积约900平方米。</t>
  </si>
  <si>
    <t>深圳市人民医院坂田院区项目</t>
  </si>
  <si>
    <t>项目位于坂田街道象角塘社区坂澜大道与环城路交汇处，拟改造建筑物地上6层，地下1层，总建筑面积为10236.92平方米。其中地下一层为设备房，建筑面积为290.88平方米，主楼建筑面积9461.92平方米，其余为设备用房、垃圾回收站等辅助用房。项目定位为“以门诊、急救功能为主，少量住院为辅”，建立国际综合病区部（床位19张）。</t>
  </si>
  <si>
    <t>（二）</t>
  </si>
  <si>
    <t>医疗设备项目</t>
  </si>
  <si>
    <t>龙岗区妇幼保健院医疗设备项目</t>
  </si>
  <si>
    <t>龙岗区妇幼保健院</t>
  </si>
  <si>
    <t>内含3个子项目，总预算金额480万元，中标价443.7万元，其中，购置皮肤激光光子工作平台1套，投资额130万元，中标价115万元；购置病理切片扫描仪1台，投资额150万元，中标价140.9万元；购置儿童视网膜数字化成像系统1套，投资额200万元，中标价187.8万元。（年初拟通过专项债资金安排，现变更由抗疫特别国债资金安排）</t>
  </si>
  <si>
    <t>龙岗区四院医疗设备项目</t>
  </si>
  <si>
    <t>龙岗区四院</t>
  </si>
  <si>
    <t>内含3个子项目，总投资额462万元，中标价437.08万元，其中彩色多普勒超声诊断仪（高档、妇产机）投资额270万元、中标价259万元；全自动免疫分析仪投资额130万元、中标价120万元；牙科综合治疗台投资额62万元、中标价58.08万元。（年初拟通过专项债资金安排，现变更由抗疫特别国债资金安排）</t>
  </si>
  <si>
    <t>龙岗区耳鼻咽喉医院医疗设备项目</t>
  </si>
  <si>
    <t>龙岗区耳鼻咽喉医院</t>
  </si>
  <si>
    <t>共购置7套耳鼻喉综合动力系统，总投资金额350万元（每套50万元），中标价为328.37万元。（年初拟通过专项债资金安排，现变更由抗疫特别国债资金安排）</t>
  </si>
  <si>
    <t>龙岗区疾病预防控制中心医疗设备项目</t>
  </si>
  <si>
    <t>龙岗区疾病预防控制中心</t>
  </si>
  <si>
    <t>根据市政府同意下发的《市卫生计生委关于印发深圳市公共卫生服务强化行动方案的通知》（深卫计发〔2018〕55 号）文件要求，为加强疫苗储存、运输、使用等全过程的规范化管理，保障预防接种的安全性和有效性， 全市各区同步启动实施疫苗智能冷链系统建设，纳入各区政府固定资产投入项目。由各级疾病预防控制机构提出采购计划，统一委托市政府采购中心集中招标采购。项目总投资额为1705万元，中标价为755.7万元。（年初拟通过专项债资金安排，现变更由抗疫特别国债资金安排）</t>
  </si>
  <si>
    <t>2017年社康中心新增医疗设备配置项目</t>
  </si>
  <si>
    <t>龙岗区社区健康服务管理中心</t>
  </si>
  <si>
    <t>采购多普勒胎音仪等126种设备，数量合计为6333项，总投资额为12688万元，分配到全区的社康中心，进一步增强社康中心的设备配置，提高社康中心的诊疗水平。（年初拟通过专项债资金安排，现变更由抗疫特别国债资金安排）</t>
  </si>
  <si>
    <t>龙岗区社康中心盆底康复治疗仪购置</t>
  </si>
  <si>
    <t>采购25台盆底康复治疗仪，每台20万元，合计500万元，分配到我区较大的25个社康中心。（年初拟通过专项债资金安排，现变更由抗疫特别国债资金安排）</t>
  </si>
  <si>
    <t>3.0T磁共振MRI</t>
  </si>
  <si>
    <t>龙岗区骨科医院</t>
  </si>
  <si>
    <t>龙岗区骨科医院新院区设备：3.0T磁共振MRI一台，总投资额2500万元，中标价2419.76万元。（年初拟通过专项债资金安排，现变更由抗疫特别国债资金安排）</t>
  </si>
  <si>
    <t>单光子发射型计算机断层扫描仪（SPECT/CT）及配套设备</t>
  </si>
  <si>
    <t>购置单光子发射型计算机断层扫描仪（SPECT/CT）及配套设备1套，总投资额1207万元，中标价为1126.88万元，使用年限6年。（年初拟通过专项债资金安排，现变更由抗疫特别国债资金安排）</t>
  </si>
  <si>
    <t>数字减影血管造影机(DSA)</t>
  </si>
  <si>
    <t>龙岗区人民医院</t>
  </si>
  <si>
    <t>购置数字减影血管造影系统（DSA）1台，总投资额1300万元，中标价1299.5万元。（年初拟通过专项债资金安排，现变更由抗疫特别国债资金安排）</t>
  </si>
  <si>
    <t>龙岗区人民医院创三甲医疗设备-3.0T医用磁共振成像设备（MRI）</t>
  </si>
  <si>
    <t>本项目为龙岗区人民医院创三甲专用设备，购置3.0T医用核磁共振成像设备（MRI）一套，项目总预算3000万元，中标价为2699.75万元。（年初拟通过专项债资金安排，现变更由抗疫特别国债资金安排）</t>
  </si>
  <si>
    <t>龙岗区妇幼保健院创三甲专用设备——全自动化发药系统</t>
  </si>
  <si>
    <t>共2套，总预算金额700万元（单价350万元），中标价697.6万元。（年初拟通过专项债资金安排，现变更由抗疫特别国债资金安排）</t>
  </si>
  <si>
    <t>超广角激光眼底成像系统</t>
  </si>
  <si>
    <t>购置超广角激光眼底成像系统1套，用于视网膜疾病的检查,使用年限6年，总投资为256万元，中标金额为236.7万元。 （年初拟通过专项债资金安排，现变更由抗疫特别国债资金安排）</t>
  </si>
  <si>
    <t>区人民医院二代基因测序仪、中心手术室等设备购置项目</t>
  </si>
  <si>
    <t>本项目为区人民医院开展南方医院消化所需设备，项目总预算1190万元，其中二代基因测序仪总投资为220万元，中标价为206万元；中心手术室总投资为970万元，中标价为909.4万元。（年初拟通过专项债资金安排，现变更由抗疫特别国债资金安排）</t>
  </si>
  <si>
    <t>三、供电项目</t>
  </si>
  <si>
    <t>龙岗区岗头人才公寓配套道路架空线迁改工程</t>
  </si>
  <si>
    <t>本项目将位于龙岗区坂田街道岗头人才公寓北侧机荷高速南侧的220kV济腾甲乙线迁改至机荷高速北侧，迁改高架线起于五和大道、机荷高速交叉口东南侧，终至清平高速、机荷高速交叉口东北侧，线路途经龙岗区和龙华区，拆除线路长约2.3公里、新建线路长约2.5公里。</t>
  </si>
  <si>
    <t>市政设施建设</t>
  </si>
  <si>
    <t>红棉路110KV李约Ⅰ、Ⅱ线等3条高压架空线迁改工程</t>
  </si>
  <si>
    <t>3条高压架空线迁改。</t>
  </si>
  <si>
    <t>四、重大区域规划相关基础设施建设项目</t>
  </si>
  <si>
    <t>龙岗区坂雪岗科技城基础设施项目</t>
  </si>
  <si>
    <t>龙岗区布吉三联路市政工程</t>
  </si>
  <si>
    <t>位于吉华街道，道路长约1.8公里，红线宽度25～30米，双向六车道，城市主干道。</t>
  </si>
  <si>
    <t>重大区域规划基础设施建设</t>
  </si>
  <si>
    <t>坂田街道环城路快速化改造工程 (吉华路—坂澜大道)</t>
  </si>
  <si>
    <t>道路全长约2.2km，红线宽度60-70m，双向8车道，规划为城市主干道。</t>
  </si>
  <si>
    <t>甘李二路西段（秀峰路至现状甘李二路）工程</t>
  </si>
  <si>
    <t>甘李二路位于龙岗区吉华街道吉华科创新城，甘李二路西段（秀峰路至现状甘李二路）全长约610米，规划为城市主干路，红线宽度40米，双向4车道。</t>
  </si>
  <si>
    <t>坂雪岗环城路（1标下沉段）</t>
  </si>
  <si>
    <t>位于万科第五园，全长840m，规划为城市主干道，红线宽70m，双向六车道。</t>
  </si>
  <si>
    <t>坂雪岗环城路</t>
  </si>
  <si>
    <t>项目线路全长8.01公里，为城市一级主干道，双向六车道，起点至贝尔路红线宽度70米，贝尔路至设计终点红线宽度50米。</t>
  </si>
  <si>
    <t>创作路南段市政工程</t>
  </si>
  <si>
    <t>位于布吉街道，道路起点接规划南环路，终点至现状惠康路，道路全长0.62公里，为城市次干道，红线宽度30米，双向4车道。</t>
  </si>
  <si>
    <t>市第六高级中学配套道路工程</t>
  </si>
  <si>
    <t>本项目位于坂田街道，含两条新建道路，科学路和旱坑路。科学路长430米，双向四车道，红线宽26米，城市次干道。旱坑路南起现状三号路，北至科学路，长约390m，双向四车道，规划红线宽26m，为城市支路。</t>
  </si>
  <si>
    <t>田心路市政工程（二期）</t>
  </si>
  <si>
    <t>项目位于南湾街道，道路全长约930米，红线宽度30米，双向4车道，城市次干道。</t>
  </si>
  <si>
    <t>李朗路（平南铁路-富安东路）市政工程（上跨平南铁路段K0+000～K0+780）</t>
  </si>
  <si>
    <t>位于南湾街道，南起田心路、北至平南铁路北侧，全长约780米，城市次干道红线宽30米。</t>
  </si>
  <si>
    <t>翔鸽路北段市政工程（一期）</t>
  </si>
  <si>
    <t>位于布吉街道罗岗片区，南起惠康路，接现状翔鸽路，北至龙岗大道，道路规划为城市主干路，双向6车道。</t>
  </si>
  <si>
    <t>布吉客运枢纽配套市政工程之铁东路工程</t>
  </si>
  <si>
    <t>位于布吉街道，全长1.3公里，城市二级主干道，红线宽度约35米，双向六车道。</t>
  </si>
  <si>
    <t>铁运路市政工程</t>
  </si>
  <si>
    <t>本工程位于南湾街道，包含两条道路:田心东路，规划为城市次干道，西起李朗路，东至铁运路，全长约170米，规划红线30米，双向四车道;铁运路，规划为城市支路，北起田心东路，南至刘屋路，全长1700米，规划红线25米，双向四车道。</t>
  </si>
  <si>
    <t>科学路（旱坑路-旺东路）</t>
  </si>
  <si>
    <t>起于旱坑路，终点接旺东路，大致由西北往东南走向，红线宽度26M，设计速度为30km/h，道路长度796m，为双向4车道，城市次干路。</t>
  </si>
  <si>
    <t>龙颈岭路、杨山路市政工程</t>
  </si>
  <si>
    <t>两条道路均为城市支路，规划红线宽24米，杨山路长约690米，龙颈岭路长约360米。</t>
  </si>
  <si>
    <t>红棉路市政工程</t>
  </si>
  <si>
    <t>工程西起布吉布澜路东西干道立交，东至龙岗中心城宝荷路，全长12.84公里，双向六车道，城市II级主干道，设计时速60公里每小时。</t>
  </si>
  <si>
    <t>创富南路市政工程1标段</t>
  </si>
  <si>
    <t>项目位于布吉街道，本次实施1标段，起点为翔鸽路，终点为创作路，道路长约379m，为城市支路，红线宽度为24m，双向2车道。</t>
  </si>
  <si>
    <t>龙岗区富康路市政工程—跨铁路桥段</t>
  </si>
  <si>
    <t>富康路市政工程共600米，起点接平湖一号路，终点与凤安路相接。为城市 I 级主干道 ,双向6车道，道路宽度50m。</t>
  </si>
  <si>
    <t>旺东路（龙颈坳路-科学路）</t>
  </si>
  <si>
    <t>西起龙颈坳路（坂田三号路），东至科学路，红线宽度24m，设计速度为30km/h，道路长度约363m，为双向4车道城市次干路。</t>
  </si>
  <si>
    <t>科学路东延段</t>
  </si>
  <si>
    <t>项目分AB两段，A段西起龙颈坳路，东至B段起点，长248m ；B段起点接A段终点，北至旺东路路口，长235.473m。全线道路红线宽15m，双向二车道支路。</t>
  </si>
  <si>
    <t>华为坂田D-H地下连接通道工程</t>
  </si>
  <si>
    <t>华为坂田基地DH区连接通道工程全长137.7m，隧道结构宽7.6米*高5.5米，下穿五和大道。</t>
  </si>
  <si>
    <t>深圳市平湖惠华路市政工程（环观南路-嘉湖路段）</t>
  </si>
  <si>
    <t>道路全长840米，西接龙华区观澜环观南路，东接嘉湖路，道路红线宽45m，双向六车道，为城市一级主干道（属惠华路第四标段）。</t>
  </si>
  <si>
    <t>旺科路（旺华路-科学路）</t>
  </si>
  <si>
    <t>西起于旺华路，终点接科学路，红线宽度14m，道路长度约260m，为双向2车道支路。</t>
  </si>
  <si>
    <t>旺华路（旺东路-华美西路）</t>
  </si>
  <si>
    <t>南起于旺东路，北至华美西路，红线宽度15m，道路长度约120m，为双向2车道支路。</t>
  </si>
  <si>
    <t>甘李路改造工程</t>
  </si>
  <si>
    <t>本工程位于布吉街道甘坑社区，为城市次干道，道路南起秀峰路，终点与规划布澜路相交，道路全长1.86公里，双向四车道，道路红线宽40米。</t>
  </si>
  <si>
    <t>华美西路（旺北路-科学路）</t>
  </si>
  <si>
    <t>西起旺北路，东至科学路，红线宽度17m，道路长度约300m，为双向2车道支路。</t>
  </si>
  <si>
    <t>金融基地“七通一平”一期修缮工程</t>
  </si>
  <si>
    <t>位于龙岗区平湖街道的金融基地，包括老琅路和香山路。老琅路：西起嘉湖路，向东北与现状老琅路沥青路面段相接，全长199.32米，规划红线宽13米，为城市支路；香山路：南起现状惠华路，向北与现状香山路相接，全长89.043米，规划红线宽24米,为城市支路。</t>
  </si>
  <si>
    <t>西环路道路交通综合整治工程</t>
  </si>
  <si>
    <t>布吉街道办</t>
  </si>
  <si>
    <t>西环路位于布吉街道，本次道路交通综合整治工程范围起于八约一路，止于湖南路(广深路铁穿孔桥)布吉老街交叉口，全长3684.996米，道路路幅宽19～31.21米，主要整治内容包括：现状破损混凝土路面、沥青混凝土路面进行病害处理后统一加铺
沥青混凝土面层，拆除原破旧人行道重铺仿花岗岩PC 砖、混凝土道牙，行道树抽疏迁移；完善交通标志标线，安装路中、路侧交通护栏；电力盖板沟改为隐藏式电力沟；检查井、雨水口抬升加固。</t>
  </si>
  <si>
    <t>坂田街道立体人行过街设施工程（一期）</t>
  </si>
  <si>
    <t>坂田街道办</t>
  </si>
  <si>
    <t>项目包含两座天桥。坂李大道人行天桥连接岗头水库与天安云谷03-01地块二层建筑平台连接，天桥上跨坂李大道。环城北路人行天桥连接岗头村与天安云谷02-08地块二层建筑平台连接，天桥上跨环城北路。</t>
  </si>
  <si>
    <t>甘坑新镇基础设施提升改造项目</t>
  </si>
  <si>
    <t>吉华街道办</t>
  </si>
  <si>
    <t>本工程位于吉华街道，用于甘坑新镇基础设施相关7个项目。</t>
  </si>
  <si>
    <t>龙岗区阿波罗未来产业城基础设施项目</t>
  </si>
  <si>
    <t>龙岗大道大运枢纽段下沉工程(密不可分段）</t>
  </si>
  <si>
    <t>道路改造起点位于荷坳立交南侧匝道起点位置，终点位于龙岗大道-爱新路平交口，全长约1.75公里。龙岗大道改造采用地面+地下交通组织形式，设置在大运枢纽负二层，将大运枢纽在原设计方案基础上向西侧移动6.5米，沿地铁3号线两侧布设，按照双向6车道双洞隧道设置。</t>
  </si>
  <si>
    <t>龙岗大道大运枢纽段下沉工程(非密不可分段）</t>
  </si>
  <si>
    <t>工程位于龙岗区横岗街道与龙城街道的交界处、大运新城南部，南起荷坳立交，北至爱新路，新建下穿隧道1.15km，改建地面道路1.75km。全线改建荷坳立交、龙岗大道/爱南路立交两座。道路等级为城市主干路，地面双向6车道+地下双向6车道。</t>
  </si>
  <si>
    <t>坪南路（永勤路-康贤路）新建工程</t>
  </si>
  <si>
    <t>项目位于龙岗区园山街道，道路长约1120米，红线宽40米，双向六车道，为城市主干道，其中车行道隧道长约400米。</t>
  </si>
  <si>
    <t>科技园路（二期）</t>
  </si>
  <si>
    <t>项目位于吉华街道，科技园路项目西起布龙路，东至布澜路，道路全长2.1km。一期西起景芬路，东至布澜路，长1.2km，已完成审计；本次申请为项目二期，西起布龙路，东至景芬路，道路全长0.9km，,规划城市次干路，双向 4 车道，宽30m。</t>
  </si>
  <si>
    <t>沙荷路-盐排高速立交工程</t>
  </si>
  <si>
    <t>匝道为单向2车道，A匝道长1009.8米、B匝道长721.8米、C匝道长675.2米、D匝道长900.8米；连接线Z为双向6车道，长405.8米；改造沙荷路207.5米。</t>
  </si>
  <si>
    <t>阿波罗未来产业城启动区基础设施项目</t>
  </si>
  <si>
    <t>信息管道公司</t>
  </si>
  <si>
    <t>市政道路规划设置约7km；跨大康河处设跨河桥一座；永勤路、连山一路设置1.004km穿山隧道；综合管廊5.64km；城市建设包括渗透塘5个，调蓄池3个，生态排水沟2414m，雨水湿地廊道697m；康河河道治理横坪路至康贤路段，长度1.4km。</t>
  </si>
  <si>
    <t>园山街道辖区有路无灯改造工程</t>
  </si>
  <si>
    <t>园山街道办</t>
  </si>
  <si>
    <t>路段总长度约68663米，预计安装路灯1998盏。</t>
  </si>
  <si>
    <t>恒安路市政工程（一期）</t>
  </si>
  <si>
    <t>道路全长1.7公里，为城市支路，设计速度为30公里每小时，红线宽度18米，双向2车道。</t>
  </si>
  <si>
    <t>（三）</t>
  </si>
  <si>
    <t>龙岗区大运新城产业园区基础设施项目</t>
  </si>
  <si>
    <t>碧新路主线提速工程一期（碧新路跨龙平路、龙翔大道）工程</t>
  </si>
  <si>
    <t>本工程位于龙岗街道，南起龙岗河大桥南侧，北至跨回龙河的现状箱涵前（不包括箱涵），全长约866.63 m，道路红线60m。</t>
  </si>
  <si>
    <t>如意路南延接东部过境通道市政工程</t>
  </si>
  <si>
    <t>该项目位于龙城街道，项目起点为如意路与爱南路交叉口，上跨梧桐山河和现状惠盐高速后下穿远期惠盐高速二层高架线位，跨过嶂背路、沙荷路、厦深铁路后，终点至东部过境通道。道路总长约1.9千米，红线宽度40米，双向6车道，设计速度为50km/h，为城市主干路。</t>
  </si>
  <si>
    <t>五联路市政工程（一期）</t>
  </si>
  <si>
    <t>五联路西起现状连凡路（规划将军路），北至规划倚山路，全长约2.57公里，道路为城市次干道，标准路幅宽25米，双向四车道，设计行车速度40km/H, 本工程分为两期实施，本次招标的范围为一期工程，长约1.4公里。</t>
  </si>
  <si>
    <t>德政路（龙岗大道-临河南路）工程</t>
  </si>
  <si>
    <t>道路全长约200米，为城市次干道，红线宽40米，双向4车道，其中德政路跨龙岗河桥一座，长约100米。</t>
  </si>
  <si>
    <t>中心城15号路南段市政工程</t>
  </si>
  <si>
    <t>又名怡翠路，中心城15号路南段工程，北起龙岗大道，南至爱南路，道路等级为主干路，红线宽度60米，双向六车道，道路全长约970米。</t>
  </si>
  <si>
    <t>碧新路（北段）市政工程</t>
  </si>
  <si>
    <t>碧新路南起宝荷路,北接龙岗街道新生社区十五号路,全长约7公里,红线宽60米，为主干道。</t>
  </si>
  <si>
    <t>G205深圳段改建与地铁三号线工程交通疏解之公园路工程（重启段）</t>
  </si>
  <si>
    <t>道路全长约1km，红线宽40m，双向4车道，城市次干道，南起鹏达路和龙岗路交叉口，北接规划环苑路。</t>
  </si>
  <si>
    <t>龙飞大道北段市政工程</t>
  </si>
  <si>
    <t>工程位于龙城街道大运新城，南起清霞路，接现状龙飞大道，北 至清林路，全长约 485m，道路规划为城市主干路，双向 6 车道，标准段红线宽 44m，设计车速 50km/h。</t>
  </si>
  <si>
    <t>龙岗街道仙田九年一贯制学校周边市政配套道路工程</t>
  </si>
  <si>
    <t>本工程共三条道路组成，丰都一路道路长385米，仙城路长280米，富城路长312米，均为次干道，红线宽20米。</t>
  </si>
  <si>
    <t>深圳市龙岗区五清路工程（K1+590-K1+830段）</t>
  </si>
  <si>
    <t>工程位于龙岗街道，西起规划佳成路路口，东至现状佳辉路路口。全长为 240 米，道路红线宽度为 25 米，为城市次干道。</t>
  </si>
  <si>
    <t>宝龙龙湖体育运动公园建设及宝龙片区道路改造工程</t>
  </si>
  <si>
    <t>宝龙街道办</t>
  </si>
  <si>
    <t>项目建设内容是工程的勘察、设计、施工、设备采购、竣工验收以及其他工作，具体内容包括以下方面：
1、工程勘察；2、工程设计；3、相关报批报建工作；4、工程施工；5、设备采购；6、协助招标人或全过程工程咨询管理单位进行相关报批报建手续。
项目规模：EPC（设计-采购-施工）总承包。</t>
  </si>
  <si>
    <t>龙岗街道重点区域交通安全综合整治工程</t>
  </si>
  <si>
    <t>龙岗街道办</t>
  </si>
  <si>
    <t>将约260个隐患点整治项目打包为一个工程，内容包含慢行设施完善工程、机动车道路面修复工程，交叉口改造工程、公交站完善工程等。</t>
  </si>
  <si>
    <t>（四）</t>
  </si>
  <si>
    <t>龙岗区深圳国际低碳城基础设施项目</t>
  </si>
  <si>
    <t>深圳国际低碳城吉桥路市政工程</t>
  </si>
  <si>
    <t>吉桥路位于国际低碳城西北侧，道路全长2.3km，城市主干道，红线宽度40km，双向6车道。</t>
  </si>
  <si>
    <t>深圳国际低碳城启动区-综合管廊二期工程</t>
  </si>
  <si>
    <t>项目位于龙岗区坪地街道，起始于环坪路—横坪路交叉口、终于盛佳路—教育北路交叉口，包括环坪路段、丁山河路过河段、丁山河路段、盛佳路段，全长2106米。</t>
  </si>
  <si>
    <t>龙岗区坪地街道环城南路改造工程（深惠路-同心中路段）</t>
  </si>
  <si>
    <t>坪地环城南路道路总长2.2公里，城市主干道，红线宽度50米，双向6车道，设计时速50km/h。</t>
  </si>
  <si>
    <t>深圳市社会福利救助综合服务中心“六合一”项目周边配套道路工程</t>
  </si>
  <si>
    <t>项目位于坪地街道，新建道路全长约2公里（包括现状长山路400米，规划正坪一路400米，项目西侧环区路约1.2公里），红线宽度20米。</t>
  </si>
  <si>
    <t>惠盐高速公路深圳市东部环保电厂开口工程一期</t>
  </si>
  <si>
    <t>一期实施范围为立交主线拓宽、南向连接匝道A、D匝道、收费广场及收费站，其中主线拓宽长度为1.20km，A匝道总长544m，宽8.5m；D匝道总长1006m，净宽10.5m；匝道收费站为双向6通道收费站。</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</si>
</sst>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46">
    <font>
      <sz val="11"/>
      <color theme="1"/>
      <name val="等线"/>
      <charset val="134"/>
      <scheme val="minor"/>
    </font>
    <font>
      <b/>
      <sz val="22"/>
      <color theme="1"/>
      <name val="等线"/>
      <charset val="134"/>
      <scheme val="minor"/>
    </font>
    <font>
      <sz val="12"/>
      <color theme="1"/>
      <name val="微软雅黑"/>
      <charset val="134"/>
    </font>
    <font>
      <sz val="12"/>
      <color theme="1"/>
      <name val="等线"/>
      <charset val="134"/>
      <scheme val="minor"/>
    </font>
    <font>
      <sz val="11"/>
      <color theme="1"/>
      <name val="微软雅黑"/>
      <charset val="134"/>
    </font>
    <font>
      <b/>
      <sz val="11"/>
      <color theme="1"/>
      <name val="等线"/>
      <charset val="134"/>
      <scheme val="minor"/>
    </font>
    <font>
      <b/>
      <sz val="11"/>
      <color theme="1"/>
      <name val="微软雅黑"/>
      <charset val="134"/>
    </font>
    <font>
      <sz val="11"/>
      <name val="微软雅黑"/>
      <charset val="134"/>
    </font>
    <font>
      <sz val="12"/>
      <color theme="1"/>
      <name val="仿宋"/>
      <charset val="134"/>
    </font>
    <font>
      <sz val="12"/>
      <name val="宋体"/>
      <charset val="134"/>
    </font>
    <font>
      <sz val="18"/>
      <name val="微软雅黑"/>
      <charset val="134"/>
    </font>
    <font>
      <sz val="12"/>
      <name val="微软雅黑"/>
      <charset val="134"/>
    </font>
    <font>
      <b/>
      <sz val="12"/>
      <name val="微软雅黑"/>
      <charset val="134"/>
    </font>
    <font>
      <b/>
      <sz val="12"/>
      <name val="宋体"/>
      <charset val="134"/>
    </font>
    <font>
      <sz val="11"/>
      <color theme="1"/>
      <name val="仿宋_GB2312"/>
      <charset val="134"/>
    </font>
    <font>
      <b/>
      <sz val="20"/>
      <name val="宋体"/>
      <charset val="134"/>
    </font>
    <font>
      <sz val="12"/>
      <name val="黑体"/>
      <charset val="134"/>
    </font>
    <font>
      <b/>
      <sz val="14"/>
      <name val="仿宋_GB2312"/>
      <charset val="134"/>
    </font>
    <font>
      <b/>
      <sz val="12"/>
      <name val="仿宋_GB2312"/>
      <charset val="134"/>
    </font>
    <font>
      <b/>
      <sz val="11"/>
      <name val="仿宋_GB2312"/>
      <charset val="134"/>
    </font>
    <font>
      <b/>
      <sz val="11"/>
      <color theme="1"/>
      <name val="仿宋_GB2312"/>
      <charset val="134"/>
    </font>
    <font>
      <sz val="11"/>
      <name val="仿宋_GB2312"/>
      <charset val="134"/>
    </font>
    <font>
      <sz val="12"/>
      <name val="仿宋_GB2312"/>
      <charset val="134"/>
    </font>
    <font>
      <sz val="12"/>
      <name val="华文仿宋"/>
      <charset val="134"/>
    </font>
    <font>
      <sz val="12"/>
      <color theme="1"/>
      <name val="仿宋_GB2312"/>
      <charset val="134"/>
    </font>
    <font>
      <b/>
      <sz val="11"/>
      <color rgb="FFFA7D00"/>
      <name val="等线"/>
      <charset val="0"/>
      <scheme val="minor"/>
    </font>
    <font>
      <b/>
      <sz val="13"/>
      <color theme="3"/>
      <name val="等线"/>
      <charset val="134"/>
      <scheme val="minor"/>
    </font>
    <font>
      <sz val="11"/>
      <color rgb="FFFF0000"/>
      <name val="等线"/>
      <charset val="0"/>
      <scheme val="minor"/>
    </font>
    <font>
      <b/>
      <sz val="11"/>
      <color rgb="FFFFFFFF"/>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5"/>
      <color theme="3"/>
      <name val="等线"/>
      <charset val="134"/>
      <scheme val="minor"/>
    </font>
    <font>
      <sz val="11"/>
      <color theme="1"/>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1"/>
      <color rgb="FFFA7D00"/>
      <name val="等线"/>
      <charset val="0"/>
      <scheme val="minor"/>
    </font>
    <font>
      <sz val="11"/>
      <color rgb="FF9C6500"/>
      <name val="等线"/>
      <charset val="0"/>
      <scheme val="minor"/>
    </font>
    <font>
      <b/>
      <sz val="11"/>
      <color theme="1"/>
      <name val="等线"/>
      <charset val="0"/>
      <scheme val="minor"/>
    </font>
    <font>
      <sz val="11"/>
      <color rgb="FF006100"/>
      <name val="等线"/>
      <charset val="0"/>
      <scheme val="minor"/>
    </font>
    <font>
      <sz val="11"/>
      <color indexed="8"/>
      <name val="等线"/>
      <charset val="1"/>
      <scheme val="minor"/>
    </font>
    <font>
      <sz val="10"/>
      <color indexed="8"/>
      <name val="宋体"/>
      <charset val="134"/>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36" fillId="10" borderId="0" applyNumberFormat="0" applyBorder="0" applyAlignment="0" applyProtection="0">
      <alignment vertical="center"/>
    </xf>
    <xf numFmtId="0" fontId="33"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8" borderId="0" applyNumberFormat="0" applyBorder="0" applyAlignment="0" applyProtection="0">
      <alignment vertical="center"/>
    </xf>
    <xf numFmtId="0" fontId="37" fillId="11" borderId="0" applyNumberFormat="0" applyBorder="0" applyAlignment="0" applyProtection="0">
      <alignment vertical="center"/>
    </xf>
    <xf numFmtId="43" fontId="0" fillId="0" borderId="0" applyFont="0" applyFill="0" applyBorder="0" applyAlignment="0" applyProtection="0">
      <alignment vertical="center"/>
    </xf>
    <xf numFmtId="0" fontId="38" fillId="13"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6" borderId="16" applyNumberFormat="0" applyFont="0" applyAlignment="0" applyProtection="0">
      <alignment vertical="center"/>
    </xf>
    <xf numFmtId="0" fontId="38" fillId="15"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0" borderId="0"/>
    <xf numFmtId="0" fontId="31" fillId="0" borderId="0" applyNumberFormat="0" applyFill="0" applyBorder="0" applyAlignment="0" applyProtection="0">
      <alignment vertical="center"/>
    </xf>
    <xf numFmtId="0" fontId="35" fillId="0" borderId="12" applyNumberFormat="0" applyFill="0" applyAlignment="0" applyProtection="0">
      <alignment vertical="center"/>
    </xf>
    <xf numFmtId="0" fontId="26" fillId="0" borderId="12" applyNumberFormat="0" applyFill="0" applyAlignment="0" applyProtection="0">
      <alignment vertical="center"/>
    </xf>
    <xf numFmtId="0" fontId="38" fillId="17" borderId="0" applyNumberFormat="0" applyBorder="0" applyAlignment="0" applyProtection="0">
      <alignment vertical="center"/>
    </xf>
    <xf numFmtId="0" fontId="29" fillId="0" borderId="14" applyNumberFormat="0" applyFill="0" applyAlignment="0" applyProtection="0">
      <alignment vertical="center"/>
    </xf>
    <xf numFmtId="0" fontId="38" fillId="18" borderId="0" applyNumberFormat="0" applyBorder="0" applyAlignment="0" applyProtection="0">
      <alignment vertical="center"/>
    </xf>
    <xf numFmtId="0" fontId="34" fillId="3" borderId="15" applyNumberFormat="0" applyAlignment="0" applyProtection="0">
      <alignment vertical="center"/>
    </xf>
    <xf numFmtId="0" fontId="25" fillId="3" borderId="11" applyNumberFormat="0" applyAlignment="0" applyProtection="0">
      <alignment vertical="center"/>
    </xf>
    <xf numFmtId="0" fontId="28" fillId="4" borderId="13" applyNumberFormat="0" applyAlignment="0" applyProtection="0">
      <alignment vertical="center"/>
    </xf>
    <xf numFmtId="0" fontId="36" fillId="20" borderId="0" applyNumberFormat="0" applyBorder="0" applyAlignment="0" applyProtection="0">
      <alignment vertical="center"/>
    </xf>
    <xf numFmtId="0" fontId="38" fillId="19" borderId="0" applyNumberFormat="0" applyBorder="0" applyAlignment="0" applyProtection="0">
      <alignment vertical="center"/>
    </xf>
    <xf numFmtId="0" fontId="40" fillId="0" borderId="17" applyNumberFormat="0" applyFill="0" applyAlignment="0" applyProtection="0">
      <alignment vertical="center"/>
    </xf>
    <xf numFmtId="0" fontId="42" fillId="0" borderId="18" applyNumberFormat="0" applyFill="0" applyAlignment="0" applyProtection="0">
      <alignment vertical="center"/>
    </xf>
    <xf numFmtId="0" fontId="43" fillId="21" borderId="0" applyNumberFormat="0" applyBorder="0" applyAlignment="0" applyProtection="0">
      <alignment vertical="center"/>
    </xf>
    <xf numFmtId="0" fontId="41" fillId="14" borderId="0" applyNumberFormat="0" applyBorder="0" applyAlignment="0" applyProtection="0">
      <alignment vertical="center"/>
    </xf>
    <xf numFmtId="0" fontId="36" fillId="9" borderId="0" applyNumberFormat="0" applyBorder="0" applyAlignment="0" applyProtection="0">
      <alignment vertical="center"/>
    </xf>
    <xf numFmtId="0" fontId="38"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6" borderId="0" applyNumberFormat="0" applyBorder="0" applyAlignment="0" applyProtection="0">
      <alignment vertical="center"/>
    </xf>
    <xf numFmtId="0" fontId="36" fillId="28"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8" fillId="29" borderId="0" applyNumberFormat="0" applyBorder="0" applyAlignment="0" applyProtection="0">
      <alignment vertical="center"/>
    </xf>
    <xf numFmtId="0" fontId="9" fillId="0" borderId="0"/>
    <xf numFmtId="0" fontId="36" fillId="7" borderId="0" applyNumberFormat="0" applyBorder="0" applyAlignment="0" applyProtection="0">
      <alignment vertical="center"/>
    </xf>
    <xf numFmtId="0" fontId="38" fillId="12" borderId="0" applyNumberFormat="0" applyBorder="0" applyAlignment="0" applyProtection="0">
      <alignment vertical="center"/>
    </xf>
    <xf numFmtId="0" fontId="38" fillId="16" borderId="0" applyNumberFormat="0" applyBorder="0" applyAlignment="0" applyProtection="0">
      <alignment vertical="center"/>
    </xf>
    <xf numFmtId="0" fontId="36" fillId="25" borderId="0" applyNumberFormat="0" applyBorder="0" applyAlignment="0" applyProtection="0">
      <alignment vertical="center"/>
    </xf>
    <xf numFmtId="0" fontId="38" fillId="27" borderId="0" applyNumberFormat="0" applyBorder="0" applyAlignment="0" applyProtection="0">
      <alignment vertical="center"/>
    </xf>
    <xf numFmtId="0" fontId="44" fillId="0" borderId="0">
      <alignment vertical="center"/>
    </xf>
    <xf numFmtId="0" fontId="9" fillId="0" borderId="0"/>
    <xf numFmtId="0" fontId="0" fillId="0" borderId="0">
      <alignment vertical="center"/>
    </xf>
    <xf numFmtId="0" fontId="0" fillId="0" borderId="0">
      <alignment vertical="center"/>
    </xf>
    <xf numFmtId="0" fontId="45" fillId="0" borderId="0"/>
  </cellStyleXfs>
  <cellXfs count="10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3" fillId="0" borderId="7" xfId="0" applyFont="1" applyBorder="1">
      <alignment vertical="center"/>
    </xf>
    <xf numFmtId="0" fontId="4" fillId="0" borderId="1" xfId="0" applyFont="1" applyBorder="1" applyAlignment="1">
      <alignment horizontal="center" vertical="center"/>
    </xf>
    <xf numFmtId="3"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6" fillId="0" borderId="3"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3" fontId="4" fillId="0" borderId="1" xfId="0" applyNumberFormat="1" applyFont="1" applyBorder="1" applyAlignment="1">
      <alignment horizontal="left" vertical="center" wrapText="1"/>
    </xf>
    <xf numFmtId="0" fontId="4" fillId="0" borderId="1" xfId="0" applyFont="1" applyBorder="1" applyAlignment="1">
      <alignment vertical="center"/>
    </xf>
    <xf numFmtId="0" fontId="6" fillId="0" borderId="1" xfId="0" applyFont="1" applyBorder="1" applyAlignment="1">
      <alignment horizontal="center" vertical="center"/>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7"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6" fillId="0" borderId="1" xfId="0" applyFont="1" applyBorder="1" applyAlignment="1">
      <alignment vertical="center"/>
    </xf>
    <xf numFmtId="3" fontId="4" fillId="0" borderId="1" xfId="0" applyNumberFormat="1" applyFont="1" applyFill="1" applyBorder="1" applyAlignment="1">
      <alignment horizontal="left" vertical="center" wrapText="1"/>
    </xf>
    <xf numFmtId="0" fontId="4" fillId="0" borderId="3" xfId="0" applyFont="1" applyBorder="1" applyAlignment="1">
      <alignment horizontal="center" vertical="center" wrapText="1"/>
    </xf>
    <xf numFmtId="3" fontId="5" fillId="0" borderId="1" xfId="0" applyNumberFormat="1"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3" fontId="4" fillId="0" borderId="1" xfId="0" applyNumberFormat="1" applyFont="1" applyBorder="1" applyAlignment="1">
      <alignment horizontal="center" vertical="center" wrapText="1"/>
    </xf>
    <xf numFmtId="0" fontId="4" fillId="0" borderId="4" xfId="0" applyFont="1" applyFill="1" applyBorder="1" applyAlignment="1">
      <alignment horizontal="center" vertical="center" wrapText="1"/>
    </xf>
    <xf numFmtId="0" fontId="8" fillId="0" borderId="0" xfId="0" applyFont="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0" fontId="7" fillId="0" borderId="1" xfId="0" applyFont="1" applyFill="1" applyBorder="1" applyAlignment="1">
      <alignment horizontal="center" vertical="center"/>
    </xf>
    <xf numFmtId="0" fontId="0" fillId="0" borderId="1" xfId="0" applyBorder="1">
      <alignment vertical="center"/>
    </xf>
    <xf numFmtId="0" fontId="0" fillId="0" borderId="0" xfId="0" applyBorder="1">
      <alignment vertical="center"/>
    </xf>
    <xf numFmtId="0" fontId="4" fillId="0" borderId="0" xfId="0" applyFont="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4" fillId="0" borderId="0" xfId="52" applyFont="1" applyAlignment="1">
      <alignment horizontal="center" vertical="center"/>
    </xf>
    <xf numFmtId="0" fontId="0" fillId="0" borderId="0" xfId="52" applyFont="1" applyAlignment="1">
      <alignment horizontal="justify" vertical="center"/>
    </xf>
    <xf numFmtId="0" fontId="0" fillId="0" borderId="0" xfId="52" applyFont="1" applyAlignment="1">
      <alignment vertical="center"/>
    </xf>
    <xf numFmtId="0" fontId="9" fillId="0" borderId="0" xfId="52" applyFont="1" applyAlignment="1">
      <alignment horizontal="justify" vertical="center"/>
    </xf>
    <xf numFmtId="0" fontId="9" fillId="0" borderId="0" xfId="52"/>
    <xf numFmtId="0" fontId="15" fillId="0" borderId="0" xfId="52" applyFont="1" applyAlignment="1">
      <alignment horizontal="center" vertical="center"/>
    </xf>
    <xf numFmtId="0" fontId="16" fillId="0" borderId="0" xfId="52" applyFont="1" applyAlignment="1">
      <alignment horizontal="justify" vertical="center"/>
    </xf>
    <xf numFmtId="0" fontId="17" fillId="0" borderId="3" xfId="52" applyFont="1" applyBorder="1" applyAlignment="1">
      <alignment horizontal="center" vertical="center"/>
    </xf>
    <xf numFmtId="0" fontId="17" fillId="0" borderId="8" xfId="52" applyFont="1" applyBorder="1" applyAlignment="1">
      <alignment horizontal="center" vertical="center"/>
    </xf>
    <xf numFmtId="0" fontId="17" fillId="0" borderId="9" xfId="52" applyFont="1" applyBorder="1" applyAlignment="1">
      <alignment horizontal="center" vertical="center"/>
    </xf>
    <xf numFmtId="0" fontId="18" fillId="2" borderId="1" xfId="52" applyFont="1" applyFill="1" applyBorder="1" applyAlignment="1">
      <alignment horizontal="center" vertical="center"/>
    </xf>
    <xf numFmtId="0" fontId="18" fillId="2" borderId="1" xfId="52" applyFont="1" applyFill="1" applyBorder="1" applyAlignment="1">
      <alignment horizontal="center" vertical="center" wrapText="1"/>
    </xf>
    <xf numFmtId="3" fontId="19" fillId="0" borderId="1" xfId="52" applyNumberFormat="1" applyFont="1" applyBorder="1" applyAlignment="1">
      <alignment horizontal="justify" vertical="center" wrapText="1"/>
    </xf>
    <xf numFmtId="3" fontId="19" fillId="0" borderId="1" xfId="52" applyNumberFormat="1" applyFont="1" applyBorder="1" applyAlignment="1">
      <alignment horizontal="center" vertical="center"/>
    </xf>
    <xf numFmtId="3" fontId="19" fillId="0" borderId="3" xfId="52" applyNumberFormat="1" applyFont="1" applyBorder="1" applyAlignment="1">
      <alignment horizontal="center" vertical="center"/>
    </xf>
    <xf numFmtId="3" fontId="20" fillId="0" borderId="1" xfId="52" applyNumberFormat="1" applyFont="1" applyBorder="1" applyAlignment="1">
      <alignment horizontal="center" vertical="center"/>
    </xf>
    <xf numFmtId="3" fontId="19" fillId="0" borderId="1" xfId="52" applyNumberFormat="1" applyFont="1" applyFill="1" applyBorder="1" applyAlignment="1">
      <alignment horizontal="center" vertical="center"/>
    </xf>
    <xf numFmtId="3" fontId="19" fillId="0" borderId="3" xfId="52" applyNumberFormat="1" applyFont="1" applyFill="1" applyBorder="1" applyAlignment="1">
      <alignment horizontal="center" vertical="center"/>
    </xf>
    <xf numFmtId="0" fontId="14" fillId="0" borderId="1" xfId="52" applyFont="1" applyBorder="1" applyAlignment="1">
      <alignment horizontal="center" vertical="center"/>
    </xf>
    <xf numFmtId="3" fontId="21" fillId="0" borderId="1" xfId="52" applyNumberFormat="1" applyFont="1" applyBorder="1" applyAlignment="1">
      <alignment horizontal="justify" vertical="center"/>
    </xf>
    <xf numFmtId="3" fontId="21" fillId="0" borderId="1" xfId="52" applyNumberFormat="1" applyFont="1" applyBorder="1" applyAlignment="1">
      <alignment horizontal="center" vertical="center"/>
    </xf>
    <xf numFmtId="3" fontId="21" fillId="0" borderId="3" xfId="52" applyNumberFormat="1" applyFont="1" applyBorder="1" applyAlignment="1">
      <alignment horizontal="center" vertical="center"/>
    </xf>
    <xf numFmtId="0" fontId="19" fillId="0" borderId="1" xfId="52" applyFont="1" applyBorder="1" applyAlignment="1">
      <alignment horizontal="justify" vertical="center"/>
    </xf>
    <xf numFmtId="0" fontId="21" fillId="0" borderId="1" xfId="52" applyFont="1" applyBorder="1" applyAlignment="1">
      <alignment horizontal="justify" vertical="center" wrapText="1"/>
    </xf>
    <xf numFmtId="3" fontId="14" fillId="0" borderId="1" xfId="52" applyNumberFormat="1" applyFont="1" applyBorder="1" applyAlignment="1">
      <alignment horizontal="center" vertical="center"/>
    </xf>
    <xf numFmtId="3" fontId="18" fillId="0" borderId="1" xfId="52" applyNumberFormat="1" applyFont="1" applyBorder="1" applyAlignment="1">
      <alignment horizontal="center" vertical="center" wrapText="1"/>
    </xf>
    <xf numFmtId="3" fontId="18" fillId="0" borderId="3" xfId="52" applyNumberFormat="1" applyFont="1" applyBorder="1" applyAlignment="1">
      <alignment horizontal="center" vertical="center" wrapText="1"/>
    </xf>
    <xf numFmtId="3" fontId="22" fillId="0" borderId="1" xfId="52" applyNumberFormat="1" applyFont="1" applyBorder="1" applyAlignment="1">
      <alignment horizontal="center" vertical="center" wrapText="1"/>
    </xf>
    <xf numFmtId="3" fontId="22" fillId="0" borderId="3" xfId="52" applyNumberFormat="1" applyFont="1" applyBorder="1" applyAlignment="1">
      <alignment horizontal="center" vertical="center" wrapText="1"/>
    </xf>
    <xf numFmtId="3" fontId="14" fillId="0" borderId="0" xfId="52" applyNumberFormat="1" applyFont="1" applyAlignment="1">
      <alignment horizontal="center" vertical="center"/>
    </xf>
    <xf numFmtId="0" fontId="9" fillId="0" borderId="0" xfId="52" applyAlignment="1">
      <alignment horizontal="justify"/>
    </xf>
    <xf numFmtId="0" fontId="23" fillId="0" borderId="0" xfId="52" applyFont="1" applyAlignment="1">
      <alignment horizontal="right" vertical="center"/>
    </xf>
    <xf numFmtId="0" fontId="17" fillId="0" borderId="1" xfId="52" applyFont="1" applyBorder="1" applyAlignment="1">
      <alignment horizontal="center" vertical="center"/>
    </xf>
    <xf numFmtId="176" fontId="19" fillId="0" borderId="1" xfId="52" applyNumberFormat="1" applyFont="1" applyBorder="1" applyAlignment="1">
      <alignment horizontal="center" vertical="center"/>
    </xf>
    <xf numFmtId="3" fontId="21" fillId="0" borderId="1" xfId="52" applyNumberFormat="1" applyFont="1" applyBorder="1" applyAlignment="1">
      <alignment horizontal="justify" vertical="center" wrapText="1"/>
    </xf>
    <xf numFmtId="176" fontId="21" fillId="0" borderId="1" xfId="52" applyNumberFormat="1" applyFont="1" applyBorder="1" applyAlignment="1">
      <alignment horizontal="center" vertical="center"/>
    </xf>
    <xf numFmtId="176" fontId="24" fillId="0" borderId="1" xfId="52" applyNumberFormat="1" applyFont="1" applyBorder="1" applyAlignment="1">
      <alignment horizontal="center" vertical="center" wrapText="1"/>
    </xf>
    <xf numFmtId="0" fontId="19" fillId="0" borderId="1" xfId="52" applyFont="1" applyBorder="1" applyAlignment="1">
      <alignment horizontal="justify" vertical="center" wrapText="1"/>
    </xf>
    <xf numFmtId="176" fontId="21" fillId="0" borderId="1" xfId="52" applyNumberFormat="1" applyFont="1" applyFill="1" applyBorder="1" applyAlignment="1">
      <alignment horizontal="center" vertical="center"/>
    </xf>
    <xf numFmtId="176" fontId="19" fillId="0" borderId="1" xfId="52" applyNumberFormat="1" applyFont="1" applyFill="1" applyBorder="1" applyAlignment="1">
      <alignment horizontal="center" vertical="center"/>
    </xf>
    <xf numFmtId="0" fontId="20" fillId="0" borderId="1" xfId="52" applyFont="1" applyBorder="1" applyAlignment="1">
      <alignment horizontal="center" vertical="center"/>
    </xf>
    <xf numFmtId="0" fontId="22" fillId="0" borderId="0" xfId="52" applyFont="1" applyAlignment="1">
      <alignment horizontal="center"/>
    </xf>
    <xf numFmtId="176" fontId="21" fillId="0" borderId="0" xfId="52" applyNumberFormat="1" applyFont="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7"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4"/>
  <sheetViews>
    <sheetView zoomScale="85" zoomScaleNormal="85" workbookViewId="0">
      <selection activeCell="C9" sqref="C9"/>
    </sheetView>
  </sheetViews>
  <sheetFormatPr defaultColWidth="9" defaultRowHeight="36" customHeight="1"/>
  <cols>
    <col min="1" max="1" width="24.1333333333333" style="60" customWidth="1"/>
    <col min="2" max="2" width="15.4416666666667" style="61" customWidth="1"/>
    <col min="3" max="3" width="16.175" style="61" customWidth="1"/>
    <col min="4" max="4" width="16.8833333333333" style="61" customWidth="1"/>
    <col min="5" max="5" width="16.4666666666667" style="61" customWidth="1"/>
    <col min="6" max="6" width="17.2583333333333" style="61" customWidth="1"/>
    <col min="7" max="7" width="15.7333333333333" style="61" customWidth="1"/>
    <col min="8" max="8" width="17.2583333333333" style="61" customWidth="1"/>
    <col min="9" max="9" width="27.6333333333333" style="60" customWidth="1"/>
    <col min="10" max="10" width="16.2583333333333" style="61" customWidth="1"/>
    <col min="11" max="11" width="16.3166666666667" style="61" customWidth="1"/>
    <col min="12" max="12" width="17.5" style="61" customWidth="1"/>
    <col min="13" max="13" width="15.2916666666667" style="61" customWidth="1"/>
    <col min="14" max="14" width="17.6333333333333" style="61" customWidth="1"/>
    <col min="15" max="15" width="15.875" style="61" customWidth="1"/>
    <col min="16" max="16" width="17.6333333333333" style="61" customWidth="1"/>
    <col min="17" max="17" width="19.3833333333333" style="61" customWidth="1"/>
    <col min="18" max="18" width="13.3833333333333" style="61" customWidth="1"/>
    <col min="19" max="262" width="9" style="61"/>
    <col min="263" max="263" width="24.1333333333333" style="61" customWidth="1"/>
    <col min="264" max="264" width="15" style="61" customWidth="1"/>
    <col min="265" max="265" width="9" style="61" hidden="1" customWidth="1"/>
    <col min="266" max="266" width="14.5" style="61" customWidth="1"/>
    <col min="267" max="268" width="9" style="61" hidden="1" customWidth="1"/>
    <col min="269" max="269" width="28.8833333333333" style="61" customWidth="1"/>
    <col min="270" max="270" width="14.5" style="61" customWidth="1"/>
    <col min="271" max="271" width="9" style="61" hidden="1" customWidth="1"/>
    <col min="272" max="272" width="16.2583333333333" style="61" customWidth="1"/>
    <col min="273" max="273" width="11.6333333333333" style="61" customWidth="1"/>
    <col min="274" max="274" width="13.3833333333333" style="61" customWidth="1"/>
    <col min="275" max="518" width="9" style="61"/>
    <col min="519" max="519" width="24.1333333333333" style="61" customWidth="1"/>
    <col min="520" max="520" width="15" style="61" customWidth="1"/>
    <col min="521" max="521" width="9" style="61" hidden="1" customWidth="1"/>
    <col min="522" max="522" width="14.5" style="61" customWidth="1"/>
    <col min="523" max="524" width="9" style="61" hidden="1" customWidth="1"/>
    <col min="525" max="525" width="28.8833333333333" style="61" customWidth="1"/>
    <col min="526" max="526" width="14.5" style="61" customWidth="1"/>
    <col min="527" max="527" width="9" style="61" hidden="1" customWidth="1"/>
    <col min="528" max="528" width="16.2583333333333" style="61" customWidth="1"/>
    <col min="529" max="529" width="11.6333333333333" style="61" customWidth="1"/>
    <col min="530" max="530" width="13.3833333333333" style="61" customWidth="1"/>
    <col min="531" max="774" width="9" style="61"/>
    <col min="775" max="775" width="24.1333333333333" style="61" customWidth="1"/>
    <col min="776" max="776" width="15" style="61" customWidth="1"/>
    <col min="777" max="777" width="9" style="61" hidden="1" customWidth="1"/>
    <col min="778" max="778" width="14.5" style="61" customWidth="1"/>
    <col min="779" max="780" width="9" style="61" hidden="1" customWidth="1"/>
    <col min="781" max="781" width="28.8833333333333" style="61" customWidth="1"/>
    <col min="782" max="782" width="14.5" style="61" customWidth="1"/>
    <col min="783" max="783" width="9" style="61" hidden="1" customWidth="1"/>
    <col min="784" max="784" width="16.2583333333333" style="61" customWidth="1"/>
    <col min="785" max="785" width="11.6333333333333" style="61" customWidth="1"/>
    <col min="786" max="786" width="13.3833333333333" style="61" customWidth="1"/>
    <col min="787" max="1030" width="9" style="61"/>
    <col min="1031" max="1031" width="24.1333333333333" style="61" customWidth="1"/>
    <col min="1032" max="1032" width="15" style="61" customWidth="1"/>
    <col min="1033" max="1033" width="9" style="61" hidden="1" customWidth="1"/>
    <col min="1034" max="1034" width="14.5" style="61" customWidth="1"/>
    <col min="1035" max="1036" width="9" style="61" hidden="1" customWidth="1"/>
    <col min="1037" max="1037" width="28.8833333333333" style="61" customWidth="1"/>
    <col min="1038" max="1038" width="14.5" style="61" customWidth="1"/>
    <col min="1039" max="1039" width="9" style="61" hidden="1" customWidth="1"/>
    <col min="1040" max="1040" width="16.2583333333333" style="61" customWidth="1"/>
    <col min="1041" max="1041" width="11.6333333333333" style="61" customWidth="1"/>
    <col min="1042" max="1042" width="13.3833333333333" style="61" customWidth="1"/>
    <col min="1043" max="1286" width="9" style="61"/>
    <col min="1287" max="1287" width="24.1333333333333" style="61" customWidth="1"/>
    <col min="1288" max="1288" width="15" style="61" customWidth="1"/>
    <col min="1289" max="1289" width="9" style="61" hidden="1" customWidth="1"/>
    <col min="1290" max="1290" width="14.5" style="61" customWidth="1"/>
    <col min="1291" max="1292" width="9" style="61" hidden="1" customWidth="1"/>
    <col min="1293" max="1293" width="28.8833333333333" style="61" customWidth="1"/>
    <col min="1294" max="1294" width="14.5" style="61" customWidth="1"/>
    <col min="1295" max="1295" width="9" style="61" hidden="1" customWidth="1"/>
    <col min="1296" max="1296" width="16.2583333333333" style="61" customWidth="1"/>
    <col min="1297" max="1297" width="11.6333333333333" style="61" customWidth="1"/>
    <col min="1298" max="1298" width="13.3833333333333" style="61" customWidth="1"/>
    <col min="1299" max="1542" width="9" style="61"/>
    <col min="1543" max="1543" width="24.1333333333333" style="61" customWidth="1"/>
    <col min="1544" max="1544" width="15" style="61" customWidth="1"/>
    <col min="1545" max="1545" width="9" style="61" hidden="1" customWidth="1"/>
    <col min="1546" max="1546" width="14.5" style="61" customWidth="1"/>
    <col min="1547" max="1548" width="9" style="61" hidden="1" customWidth="1"/>
    <col min="1549" max="1549" width="28.8833333333333" style="61" customWidth="1"/>
    <col min="1550" max="1550" width="14.5" style="61" customWidth="1"/>
    <col min="1551" max="1551" width="9" style="61" hidden="1" customWidth="1"/>
    <col min="1552" max="1552" width="16.2583333333333" style="61" customWidth="1"/>
    <col min="1553" max="1553" width="11.6333333333333" style="61" customWidth="1"/>
    <col min="1554" max="1554" width="13.3833333333333" style="61" customWidth="1"/>
    <col min="1555" max="1798" width="9" style="61"/>
    <col min="1799" max="1799" width="24.1333333333333" style="61" customWidth="1"/>
    <col min="1800" max="1800" width="15" style="61" customWidth="1"/>
    <col min="1801" max="1801" width="9" style="61" hidden="1" customWidth="1"/>
    <col min="1802" max="1802" width="14.5" style="61" customWidth="1"/>
    <col min="1803" max="1804" width="9" style="61" hidden="1" customWidth="1"/>
    <col min="1805" max="1805" width="28.8833333333333" style="61" customWidth="1"/>
    <col min="1806" max="1806" width="14.5" style="61" customWidth="1"/>
    <col min="1807" max="1807" width="9" style="61" hidden="1" customWidth="1"/>
    <col min="1808" max="1808" width="16.2583333333333" style="61" customWidth="1"/>
    <col min="1809" max="1809" width="11.6333333333333" style="61" customWidth="1"/>
    <col min="1810" max="1810" width="13.3833333333333" style="61" customWidth="1"/>
    <col min="1811" max="2054" width="9" style="61"/>
    <col min="2055" max="2055" width="24.1333333333333" style="61" customWidth="1"/>
    <col min="2056" max="2056" width="15" style="61" customWidth="1"/>
    <col min="2057" max="2057" width="9" style="61" hidden="1" customWidth="1"/>
    <col min="2058" max="2058" width="14.5" style="61" customWidth="1"/>
    <col min="2059" max="2060" width="9" style="61" hidden="1" customWidth="1"/>
    <col min="2061" max="2061" width="28.8833333333333" style="61" customWidth="1"/>
    <col min="2062" max="2062" width="14.5" style="61" customWidth="1"/>
    <col min="2063" max="2063" width="9" style="61" hidden="1" customWidth="1"/>
    <col min="2064" max="2064" width="16.2583333333333" style="61" customWidth="1"/>
    <col min="2065" max="2065" width="11.6333333333333" style="61" customWidth="1"/>
    <col min="2066" max="2066" width="13.3833333333333" style="61" customWidth="1"/>
    <col min="2067" max="2310" width="9" style="61"/>
    <col min="2311" max="2311" width="24.1333333333333" style="61" customWidth="1"/>
    <col min="2312" max="2312" width="15" style="61" customWidth="1"/>
    <col min="2313" max="2313" width="9" style="61" hidden="1" customWidth="1"/>
    <col min="2314" max="2314" width="14.5" style="61" customWidth="1"/>
    <col min="2315" max="2316" width="9" style="61" hidden="1" customWidth="1"/>
    <col min="2317" max="2317" width="28.8833333333333" style="61" customWidth="1"/>
    <col min="2318" max="2318" width="14.5" style="61" customWidth="1"/>
    <col min="2319" max="2319" width="9" style="61" hidden="1" customWidth="1"/>
    <col min="2320" max="2320" width="16.2583333333333" style="61" customWidth="1"/>
    <col min="2321" max="2321" width="11.6333333333333" style="61" customWidth="1"/>
    <col min="2322" max="2322" width="13.3833333333333" style="61" customWidth="1"/>
    <col min="2323" max="2566" width="9" style="61"/>
    <col min="2567" max="2567" width="24.1333333333333" style="61" customWidth="1"/>
    <col min="2568" max="2568" width="15" style="61" customWidth="1"/>
    <col min="2569" max="2569" width="9" style="61" hidden="1" customWidth="1"/>
    <col min="2570" max="2570" width="14.5" style="61" customWidth="1"/>
    <col min="2571" max="2572" width="9" style="61" hidden="1" customWidth="1"/>
    <col min="2573" max="2573" width="28.8833333333333" style="61" customWidth="1"/>
    <col min="2574" max="2574" width="14.5" style="61" customWidth="1"/>
    <col min="2575" max="2575" width="9" style="61" hidden="1" customWidth="1"/>
    <col min="2576" max="2576" width="16.2583333333333" style="61" customWidth="1"/>
    <col min="2577" max="2577" width="11.6333333333333" style="61" customWidth="1"/>
    <col min="2578" max="2578" width="13.3833333333333" style="61" customWidth="1"/>
    <col min="2579" max="2822" width="9" style="61"/>
    <col min="2823" max="2823" width="24.1333333333333" style="61" customWidth="1"/>
    <col min="2824" max="2824" width="15" style="61" customWidth="1"/>
    <col min="2825" max="2825" width="9" style="61" hidden="1" customWidth="1"/>
    <col min="2826" max="2826" width="14.5" style="61" customWidth="1"/>
    <col min="2827" max="2828" width="9" style="61" hidden="1" customWidth="1"/>
    <col min="2829" max="2829" width="28.8833333333333" style="61" customWidth="1"/>
    <col min="2830" max="2830" width="14.5" style="61" customWidth="1"/>
    <col min="2831" max="2831" width="9" style="61" hidden="1" customWidth="1"/>
    <col min="2832" max="2832" width="16.2583333333333" style="61" customWidth="1"/>
    <col min="2833" max="2833" width="11.6333333333333" style="61" customWidth="1"/>
    <col min="2834" max="2834" width="13.3833333333333" style="61" customWidth="1"/>
    <col min="2835" max="3078" width="9" style="61"/>
    <col min="3079" max="3079" width="24.1333333333333" style="61" customWidth="1"/>
    <col min="3080" max="3080" width="15" style="61" customWidth="1"/>
    <col min="3081" max="3081" width="9" style="61" hidden="1" customWidth="1"/>
    <col min="3082" max="3082" width="14.5" style="61" customWidth="1"/>
    <col min="3083" max="3084" width="9" style="61" hidden="1" customWidth="1"/>
    <col min="3085" max="3085" width="28.8833333333333" style="61" customWidth="1"/>
    <col min="3086" max="3086" width="14.5" style="61" customWidth="1"/>
    <col min="3087" max="3087" width="9" style="61" hidden="1" customWidth="1"/>
    <col min="3088" max="3088" width="16.2583333333333" style="61" customWidth="1"/>
    <col min="3089" max="3089" width="11.6333333333333" style="61" customWidth="1"/>
    <col min="3090" max="3090" width="13.3833333333333" style="61" customWidth="1"/>
    <col min="3091" max="3334" width="9" style="61"/>
    <col min="3335" max="3335" width="24.1333333333333" style="61" customWidth="1"/>
    <col min="3336" max="3336" width="15" style="61" customWidth="1"/>
    <col min="3337" max="3337" width="9" style="61" hidden="1" customWidth="1"/>
    <col min="3338" max="3338" width="14.5" style="61" customWidth="1"/>
    <col min="3339" max="3340" width="9" style="61" hidden="1" customWidth="1"/>
    <col min="3341" max="3341" width="28.8833333333333" style="61" customWidth="1"/>
    <col min="3342" max="3342" width="14.5" style="61" customWidth="1"/>
    <col min="3343" max="3343" width="9" style="61" hidden="1" customWidth="1"/>
    <col min="3344" max="3344" width="16.2583333333333" style="61" customWidth="1"/>
    <col min="3345" max="3345" width="11.6333333333333" style="61" customWidth="1"/>
    <col min="3346" max="3346" width="13.3833333333333" style="61" customWidth="1"/>
    <col min="3347" max="3590" width="9" style="61"/>
    <col min="3591" max="3591" width="24.1333333333333" style="61" customWidth="1"/>
    <col min="3592" max="3592" width="15" style="61" customWidth="1"/>
    <col min="3593" max="3593" width="9" style="61" hidden="1" customWidth="1"/>
    <col min="3594" max="3594" width="14.5" style="61" customWidth="1"/>
    <col min="3595" max="3596" width="9" style="61" hidden="1" customWidth="1"/>
    <col min="3597" max="3597" width="28.8833333333333" style="61" customWidth="1"/>
    <col min="3598" max="3598" width="14.5" style="61" customWidth="1"/>
    <col min="3599" max="3599" width="9" style="61" hidden="1" customWidth="1"/>
    <col min="3600" max="3600" width="16.2583333333333" style="61" customWidth="1"/>
    <col min="3601" max="3601" width="11.6333333333333" style="61" customWidth="1"/>
    <col min="3602" max="3602" width="13.3833333333333" style="61" customWidth="1"/>
    <col min="3603" max="3846" width="9" style="61"/>
    <col min="3847" max="3847" width="24.1333333333333" style="61" customWidth="1"/>
    <col min="3848" max="3848" width="15" style="61" customWidth="1"/>
    <col min="3849" max="3849" width="9" style="61" hidden="1" customWidth="1"/>
    <col min="3850" max="3850" width="14.5" style="61" customWidth="1"/>
    <col min="3851" max="3852" width="9" style="61" hidden="1" customWidth="1"/>
    <col min="3853" max="3853" width="28.8833333333333" style="61" customWidth="1"/>
    <col min="3854" max="3854" width="14.5" style="61" customWidth="1"/>
    <col min="3855" max="3855" width="9" style="61" hidden="1" customWidth="1"/>
    <col min="3856" max="3856" width="16.2583333333333" style="61" customWidth="1"/>
    <col min="3857" max="3857" width="11.6333333333333" style="61" customWidth="1"/>
    <col min="3858" max="3858" width="13.3833333333333" style="61" customWidth="1"/>
    <col min="3859" max="4102" width="9" style="61"/>
    <col min="4103" max="4103" width="24.1333333333333" style="61" customWidth="1"/>
    <col min="4104" max="4104" width="15" style="61" customWidth="1"/>
    <col min="4105" max="4105" width="9" style="61" hidden="1" customWidth="1"/>
    <col min="4106" max="4106" width="14.5" style="61" customWidth="1"/>
    <col min="4107" max="4108" width="9" style="61" hidden="1" customWidth="1"/>
    <col min="4109" max="4109" width="28.8833333333333" style="61" customWidth="1"/>
    <col min="4110" max="4110" width="14.5" style="61" customWidth="1"/>
    <col min="4111" max="4111" width="9" style="61" hidden="1" customWidth="1"/>
    <col min="4112" max="4112" width="16.2583333333333" style="61" customWidth="1"/>
    <col min="4113" max="4113" width="11.6333333333333" style="61" customWidth="1"/>
    <col min="4114" max="4114" width="13.3833333333333" style="61" customWidth="1"/>
    <col min="4115" max="4358" width="9" style="61"/>
    <col min="4359" max="4359" width="24.1333333333333" style="61" customWidth="1"/>
    <col min="4360" max="4360" width="15" style="61" customWidth="1"/>
    <col min="4361" max="4361" width="9" style="61" hidden="1" customWidth="1"/>
    <col min="4362" max="4362" width="14.5" style="61" customWidth="1"/>
    <col min="4363" max="4364" width="9" style="61" hidden="1" customWidth="1"/>
    <col min="4365" max="4365" width="28.8833333333333" style="61" customWidth="1"/>
    <col min="4366" max="4366" width="14.5" style="61" customWidth="1"/>
    <col min="4367" max="4367" width="9" style="61" hidden="1" customWidth="1"/>
    <col min="4368" max="4368" width="16.2583333333333" style="61" customWidth="1"/>
    <col min="4369" max="4369" width="11.6333333333333" style="61" customWidth="1"/>
    <col min="4370" max="4370" width="13.3833333333333" style="61" customWidth="1"/>
    <col min="4371" max="4614" width="9" style="61"/>
    <col min="4615" max="4615" width="24.1333333333333" style="61" customWidth="1"/>
    <col min="4616" max="4616" width="15" style="61" customWidth="1"/>
    <col min="4617" max="4617" width="9" style="61" hidden="1" customWidth="1"/>
    <col min="4618" max="4618" width="14.5" style="61" customWidth="1"/>
    <col min="4619" max="4620" width="9" style="61" hidden="1" customWidth="1"/>
    <col min="4621" max="4621" width="28.8833333333333" style="61" customWidth="1"/>
    <col min="4622" max="4622" width="14.5" style="61" customWidth="1"/>
    <col min="4623" max="4623" width="9" style="61" hidden="1" customWidth="1"/>
    <col min="4624" max="4624" width="16.2583333333333" style="61" customWidth="1"/>
    <col min="4625" max="4625" width="11.6333333333333" style="61" customWidth="1"/>
    <col min="4626" max="4626" width="13.3833333333333" style="61" customWidth="1"/>
    <col min="4627" max="4870" width="9" style="61"/>
    <col min="4871" max="4871" width="24.1333333333333" style="61" customWidth="1"/>
    <col min="4872" max="4872" width="15" style="61" customWidth="1"/>
    <col min="4873" max="4873" width="9" style="61" hidden="1" customWidth="1"/>
    <col min="4874" max="4874" width="14.5" style="61" customWidth="1"/>
    <col min="4875" max="4876" width="9" style="61" hidden="1" customWidth="1"/>
    <col min="4877" max="4877" width="28.8833333333333" style="61" customWidth="1"/>
    <col min="4878" max="4878" width="14.5" style="61" customWidth="1"/>
    <col min="4879" max="4879" width="9" style="61" hidden="1" customWidth="1"/>
    <col min="4880" max="4880" width="16.2583333333333" style="61" customWidth="1"/>
    <col min="4881" max="4881" width="11.6333333333333" style="61" customWidth="1"/>
    <col min="4882" max="4882" width="13.3833333333333" style="61" customWidth="1"/>
    <col min="4883" max="5126" width="9" style="61"/>
    <col min="5127" max="5127" width="24.1333333333333" style="61" customWidth="1"/>
    <col min="5128" max="5128" width="15" style="61" customWidth="1"/>
    <col min="5129" max="5129" width="9" style="61" hidden="1" customWidth="1"/>
    <col min="5130" max="5130" width="14.5" style="61" customWidth="1"/>
    <col min="5131" max="5132" width="9" style="61" hidden="1" customWidth="1"/>
    <col min="5133" max="5133" width="28.8833333333333" style="61" customWidth="1"/>
    <col min="5134" max="5134" width="14.5" style="61" customWidth="1"/>
    <col min="5135" max="5135" width="9" style="61" hidden="1" customWidth="1"/>
    <col min="5136" max="5136" width="16.2583333333333" style="61" customWidth="1"/>
    <col min="5137" max="5137" width="11.6333333333333" style="61" customWidth="1"/>
    <col min="5138" max="5138" width="13.3833333333333" style="61" customWidth="1"/>
    <col min="5139" max="5382" width="9" style="61"/>
    <col min="5383" max="5383" width="24.1333333333333" style="61" customWidth="1"/>
    <col min="5384" max="5384" width="15" style="61" customWidth="1"/>
    <col min="5385" max="5385" width="9" style="61" hidden="1" customWidth="1"/>
    <col min="5386" max="5386" width="14.5" style="61" customWidth="1"/>
    <col min="5387" max="5388" width="9" style="61" hidden="1" customWidth="1"/>
    <col min="5389" max="5389" width="28.8833333333333" style="61" customWidth="1"/>
    <col min="5390" max="5390" width="14.5" style="61" customWidth="1"/>
    <col min="5391" max="5391" width="9" style="61" hidden="1" customWidth="1"/>
    <col min="5392" max="5392" width="16.2583333333333" style="61" customWidth="1"/>
    <col min="5393" max="5393" width="11.6333333333333" style="61" customWidth="1"/>
    <col min="5394" max="5394" width="13.3833333333333" style="61" customWidth="1"/>
    <col min="5395" max="5638" width="9" style="61"/>
    <col min="5639" max="5639" width="24.1333333333333" style="61" customWidth="1"/>
    <col min="5640" max="5640" width="15" style="61" customWidth="1"/>
    <col min="5641" max="5641" width="9" style="61" hidden="1" customWidth="1"/>
    <col min="5642" max="5642" width="14.5" style="61" customWidth="1"/>
    <col min="5643" max="5644" width="9" style="61" hidden="1" customWidth="1"/>
    <col min="5645" max="5645" width="28.8833333333333" style="61" customWidth="1"/>
    <col min="5646" max="5646" width="14.5" style="61" customWidth="1"/>
    <col min="5647" max="5647" width="9" style="61" hidden="1" customWidth="1"/>
    <col min="5648" max="5648" width="16.2583333333333" style="61" customWidth="1"/>
    <col min="5649" max="5649" width="11.6333333333333" style="61" customWidth="1"/>
    <col min="5650" max="5650" width="13.3833333333333" style="61" customWidth="1"/>
    <col min="5651" max="5894" width="9" style="61"/>
    <col min="5895" max="5895" width="24.1333333333333" style="61" customWidth="1"/>
    <col min="5896" max="5896" width="15" style="61" customWidth="1"/>
    <col min="5897" max="5897" width="9" style="61" hidden="1" customWidth="1"/>
    <col min="5898" max="5898" width="14.5" style="61" customWidth="1"/>
    <col min="5899" max="5900" width="9" style="61" hidden="1" customWidth="1"/>
    <col min="5901" max="5901" width="28.8833333333333" style="61" customWidth="1"/>
    <col min="5902" max="5902" width="14.5" style="61" customWidth="1"/>
    <col min="5903" max="5903" width="9" style="61" hidden="1" customWidth="1"/>
    <col min="5904" max="5904" width="16.2583333333333" style="61" customWidth="1"/>
    <col min="5905" max="5905" width="11.6333333333333" style="61" customWidth="1"/>
    <col min="5906" max="5906" width="13.3833333333333" style="61" customWidth="1"/>
    <col min="5907" max="6150" width="9" style="61"/>
    <col min="6151" max="6151" width="24.1333333333333" style="61" customWidth="1"/>
    <col min="6152" max="6152" width="15" style="61" customWidth="1"/>
    <col min="6153" max="6153" width="9" style="61" hidden="1" customWidth="1"/>
    <col min="6154" max="6154" width="14.5" style="61" customWidth="1"/>
    <col min="6155" max="6156" width="9" style="61" hidden="1" customWidth="1"/>
    <col min="6157" max="6157" width="28.8833333333333" style="61" customWidth="1"/>
    <col min="6158" max="6158" width="14.5" style="61" customWidth="1"/>
    <col min="6159" max="6159" width="9" style="61" hidden="1" customWidth="1"/>
    <col min="6160" max="6160" width="16.2583333333333" style="61" customWidth="1"/>
    <col min="6161" max="6161" width="11.6333333333333" style="61" customWidth="1"/>
    <col min="6162" max="6162" width="13.3833333333333" style="61" customWidth="1"/>
    <col min="6163" max="6406" width="9" style="61"/>
    <col min="6407" max="6407" width="24.1333333333333" style="61" customWidth="1"/>
    <col min="6408" max="6408" width="15" style="61" customWidth="1"/>
    <col min="6409" max="6409" width="9" style="61" hidden="1" customWidth="1"/>
    <col min="6410" max="6410" width="14.5" style="61" customWidth="1"/>
    <col min="6411" max="6412" width="9" style="61" hidden="1" customWidth="1"/>
    <col min="6413" max="6413" width="28.8833333333333" style="61" customWidth="1"/>
    <col min="6414" max="6414" width="14.5" style="61" customWidth="1"/>
    <col min="6415" max="6415" width="9" style="61" hidden="1" customWidth="1"/>
    <col min="6416" max="6416" width="16.2583333333333" style="61" customWidth="1"/>
    <col min="6417" max="6417" width="11.6333333333333" style="61" customWidth="1"/>
    <col min="6418" max="6418" width="13.3833333333333" style="61" customWidth="1"/>
    <col min="6419" max="6662" width="9" style="61"/>
    <col min="6663" max="6663" width="24.1333333333333" style="61" customWidth="1"/>
    <col min="6664" max="6664" width="15" style="61" customWidth="1"/>
    <col min="6665" max="6665" width="9" style="61" hidden="1" customWidth="1"/>
    <col min="6666" max="6666" width="14.5" style="61" customWidth="1"/>
    <col min="6667" max="6668" width="9" style="61" hidden="1" customWidth="1"/>
    <col min="6669" max="6669" width="28.8833333333333" style="61" customWidth="1"/>
    <col min="6670" max="6670" width="14.5" style="61" customWidth="1"/>
    <col min="6671" max="6671" width="9" style="61" hidden="1" customWidth="1"/>
    <col min="6672" max="6672" width="16.2583333333333" style="61" customWidth="1"/>
    <col min="6673" max="6673" width="11.6333333333333" style="61" customWidth="1"/>
    <col min="6674" max="6674" width="13.3833333333333" style="61" customWidth="1"/>
    <col min="6675" max="6918" width="9" style="61"/>
    <col min="6919" max="6919" width="24.1333333333333" style="61" customWidth="1"/>
    <col min="6920" max="6920" width="15" style="61" customWidth="1"/>
    <col min="6921" max="6921" width="9" style="61" hidden="1" customWidth="1"/>
    <col min="6922" max="6922" width="14.5" style="61" customWidth="1"/>
    <col min="6923" max="6924" width="9" style="61" hidden="1" customWidth="1"/>
    <col min="6925" max="6925" width="28.8833333333333" style="61" customWidth="1"/>
    <col min="6926" max="6926" width="14.5" style="61" customWidth="1"/>
    <col min="6927" max="6927" width="9" style="61" hidden="1" customWidth="1"/>
    <col min="6928" max="6928" width="16.2583333333333" style="61" customWidth="1"/>
    <col min="6929" max="6929" width="11.6333333333333" style="61" customWidth="1"/>
    <col min="6930" max="6930" width="13.3833333333333" style="61" customWidth="1"/>
    <col min="6931" max="7174" width="9" style="61"/>
    <col min="7175" max="7175" width="24.1333333333333" style="61" customWidth="1"/>
    <col min="7176" max="7176" width="15" style="61" customWidth="1"/>
    <col min="7177" max="7177" width="9" style="61" hidden="1" customWidth="1"/>
    <col min="7178" max="7178" width="14.5" style="61" customWidth="1"/>
    <col min="7179" max="7180" width="9" style="61" hidden="1" customWidth="1"/>
    <col min="7181" max="7181" width="28.8833333333333" style="61" customWidth="1"/>
    <col min="7182" max="7182" width="14.5" style="61" customWidth="1"/>
    <col min="7183" max="7183" width="9" style="61" hidden="1" customWidth="1"/>
    <col min="7184" max="7184" width="16.2583333333333" style="61" customWidth="1"/>
    <col min="7185" max="7185" width="11.6333333333333" style="61" customWidth="1"/>
    <col min="7186" max="7186" width="13.3833333333333" style="61" customWidth="1"/>
    <col min="7187" max="7430" width="9" style="61"/>
    <col min="7431" max="7431" width="24.1333333333333" style="61" customWidth="1"/>
    <col min="7432" max="7432" width="15" style="61" customWidth="1"/>
    <col min="7433" max="7433" width="9" style="61" hidden="1" customWidth="1"/>
    <col min="7434" max="7434" width="14.5" style="61" customWidth="1"/>
    <col min="7435" max="7436" width="9" style="61" hidden="1" customWidth="1"/>
    <col min="7437" max="7437" width="28.8833333333333" style="61" customWidth="1"/>
    <col min="7438" max="7438" width="14.5" style="61" customWidth="1"/>
    <col min="7439" max="7439" width="9" style="61" hidden="1" customWidth="1"/>
    <col min="7440" max="7440" width="16.2583333333333" style="61" customWidth="1"/>
    <col min="7441" max="7441" width="11.6333333333333" style="61" customWidth="1"/>
    <col min="7442" max="7442" width="13.3833333333333" style="61" customWidth="1"/>
    <col min="7443" max="7686" width="9" style="61"/>
    <col min="7687" max="7687" width="24.1333333333333" style="61" customWidth="1"/>
    <col min="7688" max="7688" width="15" style="61" customWidth="1"/>
    <col min="7689" max="7689" width="9" style="61" hidden="1" customWidth="1"/>
    <col min="7690" max="7690" width="14.5" style="61" customWidth="1"/>
    <col min="7691" max="7692" width="9" style="61" hidden="1" customWidth="1"/>
    <col min="7693" max="7693" width="28.8833333333333" style="61" customWidth="1"/>
    <col min="7694" max="7694" width="14.5" style="61" customWidth="1"/>
    <col min="7695" max="7695" width="9" style="61" hidden="1" customWidth="1"/>
    <col min="7696" max="7696" width="16.2583333333333" style="61" customWidth="1"/>
    <col min="7697" max="7697" width="11.6333333333333" style="61" customWidth="1"/>
    <col min="7698" max="7698" width="13.3833333333333" style="61" customWidth="1"/>
    <col min="7699" max="7942" width="9" style="61"/>
    <col min="7943" max="7943" width="24.1333333333333" style="61" customWidth="1"/>
    <col min="7944" max="7944" width="15" style="61" customWidth="1"/>
    <col min="7945" max="7945" width="9" style="61" hidden="1" customWidth="1"/>
    <col min="7946" max="7946" width="14.5" style="61" customWidth="1"/>
    <col min="7947" max="7948" width="9" style="61" hidden="1" customWidth="1"/>
    <col min="7949" max="7949" width="28.8833333333333" style="61" customWidth="1"/>
    <col min="7950" max="7950" width="14.5" style="61" customWidth="1"/>
    <col min="7951" max="7951" width="9" style="61" hidden="1" customWidth="1"/>
    <col min="7952" max="7952" width="16.2583333333333" style="61" customWidth="1"/>
    <col min="7953" max="7953" width="11.6333333333333" style="61" customWidth="1"/>
    <col min="7954" max="7954" width="13.3833333333333" style="61" customWidth="1"/>
    <col min="7955" max="8198" width="9" style="61"/>
    <col min="8199" max="8199" width="24.1333333333333" style="61" customWidth="1"/>
    <col min="8200" max="8200" width="15" style="61" customWidth="1"/>
    <col min="8201" max="8201" width="9" style="61" hidden="1" customWidth="1"/>
    <col min="8202" max="8202" width="14.5" style="61" customWidth="1"/>
    <col min="8203" max="8204" width="9" style="61" hidden="1" customWidth="1"/>
    <col min="8205" max="8205" width="28.8833333333333" style="61" customWidth="1"/>
    <col min="8206" max="8206" width="14.5" style="61" customWidth="1"/>
    <col min="8207" max="8207" width="9" style="61" hidden="1" customWidth="1"/>
    <col min="8208" max="8208" width="16.2583333333333" style="61" customWidth="1"/>
    <col min="8209" max="8209" width="11.6333333333333" style="61" customWidth="1"/>
    <col min="8210" max="8210" width="13.3833333333333" style="61" customWidth="1"/>
    <col min="8211" max="8454" width="9" style="61"/>
    <col min="8455" max="8455" width="24.1333333333333" style="61" customWidth="1"/>
    <col min="8456" max="8456" width="15" style="61" customWidth="1"/>
    <col min="8457" max="8457" width="9" style="61" hidden="1" customWidth="1"/>
    <col min="8458" max="8458" width="14.5" style="61" customWidth="1"/>
    <col min="8459" max="8460" width="9" style="61" hidden="1" customWidth="1"/>
    <col min="8461" max="8461" width="28.8833333333333" style="61" customWidth="1"/>
    <col min="8462" max="8462" width="14.5" style="61" customWidth="1"/>
    <col min="8463" max="8463" width="9" style="61" hidden="1" customWidth="1"/>
    <col min="8464" max="8464" width="16.2583333333333" style="61" customWidth="1"/>
    <col min="8465" max="8465" width="11.6333333333333" style="61" customWidth="1"/>
    <col min="8466" max="8466" width="13.3833333333333" style="61" customWidth="1"/>
    <col min="8467" max="8710" width="9" style="61"/>
    <col min="8711" max="8711" width="24.1333333333333" style="61" customWidth="1"/>
    <col min="8712" max="8712" width="15" style="61" customWidth="1"/>
    <col min="8713" max="8713" width="9" style="61" hidden="1" customWidth="1"/>
    <col min="8714" max="8714" width="14.5" style="61" customWidth="1"/>
    <col min="8715" max="8716" width="9" style="61" hidden="1" customWidth="1"/>
    <col min="8717" max="8717" width="28.8833333333333" style="61" customWidth="1"/>
    <col min="8718" max="8718" width="14.5" style="61" customWidth="1"/>
    <col min="8719" max="8719" width="9" style="61" hidden="1" customWidth="1"/>
    <col min="8720" max="8720" width="16.2583333333333" style="61" customWidth="1"/>
    <col min="8721" max="8721" width="11.6333333333333" style="61" customWidth="1"/>
    <col min="8722" max="8722" width="13.3833333333333" style="61" customWidth="1"/>
    <col min="8723" max="8966" width="9" style="61"/>
    <col min="8967" max="8967" width="24.1333333333333" style="61" customWidth="1"/>
    <col min="8968" max="8968" width="15" style="61" customWidth="1"/>
    <col min="8969" max="8969" width="9" style="61" hidden="1" customWidth="1"/>
    <col min="8970" max="8970" width="14.5" style="61" customWidth="1"/>
    <col min="8971" max="8972" width="9" style="61" hidden="1" customWidth="1"/>
    <col min="8973" max="8973" width="28.8833333333333" style="61" customWidth="1"/>
    <col min="8974" max="8974" width="14.5" style="61" customWidth="1"/>
    <col min="8975" max="8975" width="9" style="61" hidden="1" customWidth="1"/>
    <col min="8976" max="8976" width="16.2583333333333" style="61" customWidth="1"/>
    <col min="8977" max="8977" width="11.6333333333333" style="61" customWidth="1"/>
    <col min="8978" max="8978" width="13.3833333333333" style="61" customWidth="1"/>
    <col min="8979" max="9222" width="9" style="61"/>
    <col min="9223" max="9223" width="24.1333333333333" style="61" customWidth="1"/>
    <col min="9224" max="9224" width="15" style="61" customWidth="1"/>
    <col min="9225" max="9225" width="9" style="61" hidden="1" customWidth="1"/>
    <col min="9226" max="9226" width="14.5" style="61" customWidth="1"/>
    <col min="9227" max="9228" width="9" style="61" hidden="1" customWidth="1"/>
    <col min="9229" max="9229" width="28.8833333333333" style="61" customWidth="1"/>
    <col min="9230" max="9230" width="14.5" style="61" customWidth="1"/>
    <col min="9231" max="9231" width="9" style="61" hidden="1" customWidth="1"/>
    <col min="9232" max="9232" width="16.2583333333333" style="61" customWidth="1"/>
    <col min="9233" max="9233" width="11.6333333333333" style="61" customWidth="1"/>
    <col min="9234" max="9234" width="13.3833333333333" style="61" customWidth="1"/>
    <col min="9235" max="9478" width="9" style="61"/>
    <col min="9479" max="9479" width="24.1333333333333" style="61" customWidth="1"/>
    <col min="9480" max="9480" width="15" style="61" customWidth="1"/>
    <col min="9481" max="9481" width="9" style="61" hidden="1" customWidth="1"/>
    <col min="9482" max="9482" width="14.5" style="61" customWidth="1"/>
    <col min="9483" max="9484" width="9" style="61" hidden="1" customWidth="1"/>
    <col min="9485" max="9485" width="28.8833333333333" style="61" customWidth="1"/>
    <col min="9486" max="9486" width="14.5" style="61" customWidth="1"/>
    <col min="9487" max="9487" width="9" style="61" hidden="1" customWidth="1"/>
    <col min="9488" max="9488" width="16.2583333333333" style="61" customWidth="1"/>
    <col min="9489" max="9489" width="11.6333333333333" style="61" customWidth="1"/>
    <col min="9490" max="9490" width="13.3833333333333" style="61" customWidth="1"/>
    <col min="9491" max="9734" width="9" style="61"/>
    <col min="9735" max="9735" width="24.1333333333333" style="61" customWidth="1"/>
    <col min="9736" max="9736" width="15" style="61" customWidth="1"/>
    <col min="9737" max="9737" width="9" style="61" hidden="1" customWidth="1"/>
    <col min="9738" max="9738" width="14.5" style="61" customWidth="1"/>
    <col min="9739" max="9740" width="9" style="61" hidden="1" customWidth="1"/>
    <col min="9741" max="9741" width="28.8833333333333" style="61" customWidth="1"/>
    <col min="9742" max="9742" width="14.5" style="61" customWidth="1"/>
    <col min="9743" max="9743" width="9" style="61" hidden="1" customWidth="1"/>
    <col min="9744" max="9744" width="16.2583333333333" style="61" customWidth="1"/>
    <col min="9745" max="9745" width="11.6333333333333" style="61" customWidth="1"/>
    <col min="9746" max="9746" width="13.3833333333333" style="61" customWidth="1"/>
    <col min="9747" max="9990" width="9" style="61"/>
    <col min="9991" max="9991" width="24.1333333333333" style="61" customWidth="1"/>
    <col min="9992" max="9992" width="15" style="61" customWidth="1"/>
    <col min="9993" max="9993" width="9" style="61" hidden="1" customWidth="1"/>
    <col min="9994" max="9994" width="14.5" style="61" customWidth="1"/>
    <col min="9995" max="9996" width="9" style="61" hidden="1" customWidth="1"/>
    <col min="9997" max="9997" width="28.8833333333333" style="61" customWidth="1"/>
    <col min="9998" max="9998" width="14.5" style="61" customWidth="1"/>
    <col min="9999" max="9999" width="9" style="61" hidden="1" customWidth="1"/>
    <col min="10000" max="10000" width="16.2583333333333" style="61" customWidth="1"/>
    <col min="10001" max="10001" width="11.6333333333333" style="61" customWidth="1"/>
    <col min="10002" max="10002" width="13.3833333333333" style="61" customWidth="1"/>
    <col min="10003" max="10246" width="9" style="61"/>
    <col min="10247" max="10247" width="24.1333333333333" style="61" customWidth="1"/>
    <col min="10248" max="10248" width="15" style="61" customWidth="1"/>
    <col min="10249" max="10249" width="9" style="61" hidden="1" customWidth="1"/>
    <col min="10250" max="10250" width="14.5" style="61" customWidth="1"/>
    <col min="10251" max="10252" width="9" style="61" hidden="1" customWidth="1"/>
    <col min="10253" max="10253" width="28.8833333333333" style="61" customWidth="1"/>
    <col min="10254" max="10254" width="14.5" style="61" customWidth="1"/>
    <col min="10255" max="10255" width="9" style="61" hidden="1" customWidth="1"/>
    <col min="10256" max="10256" width="16.2583333333333" style="61" customWidth="1"/>
    <col min="10257" max="10257" width="11.6333333333333" style="61" customWidth="1"/>
    <col min="10258" max="10258" width="13.3833333333333" style="61" customWidth="1"/>
    <col min="10259" max="10502" width="9" style="61"/>
    <col min="10503" max="10503" width="24.1333333333333" style="61" customWidth="1"/>
    <col min="10504" max="10504" width="15" style="61" customWidth="1"/>
    <col min="10505" max="10505" width="9" style="61" hidden="1" customWidth="1"/>
    <col min="10506" max="10506" width="14.5" style="61" customWidth="1"/>
    <col min="10507" max="10508" width="9" style="61" hidden="1" customWidth="1"/>
    <col min="10509" max="10509" width="28.8833333333333" style="61" customWidth="1"/>
    <col min="10510" max="10510" width="14.5" style="61" customWidth="1"/>
    <col min="10511" max="10511" width="9" style="61" hidden="1" customWidth="1"/>
    <col min="10512" max="10512" width="16.2583333333333" style="61" customWidth="1"/>
    <col min="10513" max="10513" width="11.6333333333333" style="61" customWidth="1"/>
    <col min="10514" max="10514" width="13.3833333333333" style="61" customWidth="1"/>
    <col min="10515" max="10758" width="9" style="61"/>
    <col min="10759" max="10759" width="24.1333333333333" style="61" customWidth="1"/>
    <col min="10760" max="10760" width="15" style="61" customWidth="1"/>
    <col min="10761" max="10761" width="9" style="61" hidden="1" customWidth="1"/>
    <col min="10762" max="10762" width="14.5" style="61" customWidth="1"/>
    <col min="10763" max="10764" width="9" style="61" hidden="1" customWidth="1"/>
    <col min="10765" max="10765" width="28.8833333333333" style="61" customWidth="1"/>
    <col min="10766" max="10766" width="14.5" style="61" customWidth="1"/>
    <col min="10767" max="10767" width="9" style="61" hidden="1" customWidth="1"/>
    <col min="10768" max="10768" width="16.2583333333333" style="61" customWidth="1"/>
    <col min="10769" max="10769" width="11.6333333333333" style="61" customWidth="1"/>
    <col min="10770" max="10770" width="13.3833333333333" style="61" customWidth="1"/>
    <col min="10771" max="11014" width="9" style="61"/>
    <col min="11015" max="11015" width="24.1333333333333" style="61" customWidth="1"/>
    <col min="11016" max="11016" width="15" style="61" customWidth="1"/>
    <col min="11017" max="11017" width="9" style="61" hidden="1" customWidth="1"/>
    <col min="11018" max="11018" width="14.5" style="61" customWidth="1"/>
    <col min="11019" max="11020" width="9" style="61" hidden="1" customWidth="1"/>
    <col min="11021" max="11021" width="28.8833333333333" style="61" customWidth="1"/>
    <col min="11022" max="11022" width="14.5" style="61" customWidth="1"/>
    <col min="11023" max="11023" width="9" style="61" hidden="1" customWidth="1"/>
    <col min="11024" max="11024" width="16.2583333333333" style="61" customWidth="1"/>
    <col min="11025" max="11025" width="11.6333333333333" style="61" customWidth="1"/>
    <col min="11026" max="11026" width="13.3833333333333" style="61" customWidth="1"/>
    <col min="11027" max="11270" width="9" style="61"/>
    <col min="11271" max="11271" width="24.1333333333333" style="61" customWidth="1"/>
    <col min="11272" max="11272" width="15" style="61" customWidth="1"/>
    <col min="11273" max="11273" width="9" style="61" hidden="1" customWidth="1"/>
    <col min="11274" max="11274" width="14.5" style="61" customWidth="1"/>
    <col min="11275" max="11276" width="9" style="61" hidden="1" customWidth="1"/>
    <col min="11277" max="11277" width="28.8833333333333" style="61" customWidth="1"/>
    <col min="11278" max="11278" width="14.5" style="61" customWidth="1"/>
    <col min="11279" max="11279" width="9" style="61" hidden="1" customWidth="1"/>
    <col min="11280" max="11280" width="16.2583333333333" style="61" customWidth="1"/>
    <col min="11281" max="11281" width="11.6333333333333" style="61" customWidth="1"/>
    <col min="11282" max="11282" width="13.3833333333333" style="61" customWidth="1"/>
    <col min="11283" max="11526" width="9" style="61"/>
    <col min="11527" max="11527" width="24.1333333333333" style="61" customWidth="1"/>
    <col min="11528" max="11528" width="15" style="61" customWidth="1"/>
    <col min="11529" max="11529" width="9" style="61" hidden="1" customWidth="1"/>
    <col min="11530" max="11530" width="14.5" style="61" customWidth="1"/>
    <col min="11531" max="11532" width="9" style="61" hidden="1" customWidth="1"/>
    <col min="11533" max="11533" width="28.8833333333333" style="61" customWidth="1"/>
    <col min="11534" max="11534" width="14.5" style="61" customWidth="1"/>
    <col min="11535" max="11535" width="9" style="61" hidden="1" customWidth="1"/>
    <col min="11536" max="11536" width="16.2583333333333" style="61" customWidth="1"/>
    <col min="11537" max="11537" width="11.6333333333333" style="61" customWidth="1"/>
    <col min="11538" max="11538" width="13.3833333333333" style="61" customWidth="1"/>
    <col min="11539" max="11782" width="9" style="61"/>
    <col min="11783" max="11783" width="24.1333333333333" style="61" customWidth="1"/>
    <col min="11784" max="11784" width="15" style="61" customWidth="1"/>
    <col min="11785" max="11785" width="9" style="61" hidden="1" customWidth="1"/>
    <col min="11786" max="11786" width="14.5" style="61" customWidth="1"/>
    <col min="11787" max="11788" width="9" style="61" hidden="1" customWidth="1"/>
    <col min="11789" max="11789" width="28.8833333333333" style="61" customWidth="1"/>
    <col min="11790" max="11790" width="14.5" style="61" customWidth="1"/>
    <col min="11791" max="11791" width="9" style="61" hidden="1" customWidth="1"/>
    <col min="11792" max="11792" width="16.2583333333333" style="61" customWidth="1"/>
    <col min="11793" max="11793" width="11.6333333333333" style="61" customWidth="1"/>
    <col min="11794" max="11794" width="13.3833333333333" style="61" customWidth="1"/>
    <col min="11795" max="12038" width="9" style="61"/>
    <col min="12039" max="12039" width="24.1333333333333" style="61" customWidth="1"/>
    <col min="12040" max="12040" width="15" style="61" customWidth="1"/>
    <col min="12041" max="12041" width="9" style="61" hidden="1" customWidth="1"/>
    <col min="12042" max="12042" width="14.5" style="61" customWidth="1"/>
    <col min="12043" max="12044" width="9" style="61" hidden="1" customWidth="1"/>
    <col min="12045" max="12045" width="28.8833333333333" style="61" customWidth="1"/>
    <col min="12046" max="12046" width="14.5" style="61" customWidth="1"/>
    <col min="12047" max="12047" width="9" style="61" hidden="1" customWidth="1"/>
    <col min="12048" max="12048" width="16.2583333333333" style="61" customWidth="1"/>
    <col min="12049" max="12049" width="11.6333333333333" style="61" customWidth="1"/>
    <col min="12050" max="12050" width="13.3833333333333" style="61" customWidth="1"/>
    <col min="12051" max="12294" width="9" style="61"/>
    <col min="12295" max="12295" width="24.1333333333333" style="61" customWidth="1"/>
    <col min="12296" max="12296" width="15" style="61" customWidth="1"/>
    <col min="12297" max="12297" width="9" style="61" hidden="1" customWidth="1"/>
    <col min="12298" max="12298" width="14.5" style="61" customWidth="1"/>
    <col min="12299" max="12300" width="9" style="61" hidden="1" customWidth="1"/>
    <col min="12301" max="12301" width="28.8833333333333" style="61" customWidth="1"/>
    <col min="12302" max="12302" width="14.5" style="61" customWidth="1"/>
    <col min="12303" max="12303" width="9" style="61" hidden="1" customWidth="1"/>
    <col min="12304" max="12304" width="16.2583333333333" style="61" customWidth="1"/>
    <col min="12305" max="12305" width="11.6333333333333" style="61" customWidth="1"/>
    <col min="12306" max="12306" width="13.3833333333333" style="61" customWidth="1"/>
    <col min="12307" max="12550" width="9" style="61"/>
    <col min="12551" max="12551" width="24.1333333333333" style="61" customWidth="1"/>
    <col min="12552" max="12552" width="15" style="61" customWidth="1"/>
    <col min="12553" max="12553" width="9" style="61" hidden="1" customWidth="1"/>
    <col min="12554" max="12554" width="14.5" style="61" customWidth="1"/>
    <col min="12555" max="12556" width="9" style="61" hidden="1" customWidth="1"/>
    <col min="12557" max="12557" width="28.8833333333333" style="61" customWidth="1"/>
    <col min="12558" max="12558" width="14.5" style="61" customWidth="1"/>
    <col min="12559" max="12559" width="9" style="61" hidden="1" customWidth="1"/>
    <col min="12560" max="12560" width="16.2583333333333" style="61" customWidth="1"/>
    <col min="12561" max="12561" width="11.6333333333333" style="61" customWidth="1"/>
    <col min="12562" max="12562" width="13.3833333333333" style="61" customWidth="1"/>
    <col min="12563" max="12806" width="9" style="61"/>
    <col min="12807" max="12807" width="24.1333333333333" style="61" customWidth="1"/>
    <col min="12808" max="12808" width="15" style="61" customWidth="1"/>
    <col min="12809" max="12809" width="9" style="61" hidden="1" customWidth="1"/>
    <col min="12810" max="12810" width="14.5" style="61" customWidth="1"/>
    <col min="12811" max="12812" width="9" style="61" hidden="1" customWidth="1"/>
    <col min="12813" max="12813" width="28.8833333333333" style="61" customWidth="1"/>
    <col min="12814" max="12814" width="14.5" style="61" customWidth="1"/>
    <col min="12815" max="12815" width="9" style="61" hidden="1" customWidth="1"/>
    <col min="12816" max="12816" width="16.2583333333333" style="61" customWidth="1"/>
    <col min="12817" max="12817" width="11.6333333333333" style="61" customWidth="1"/>
    <col min="12818" max="12818" width="13.3833333333333" style="61" customWidth="1"/>
    <col min="12819" max="13062" width="9" style="61"/>
    <col min="13063" max="13063" width="24.1333333333333" style="61" customWidth="1"/>
    <col min="13064" max="13064" width="15" style="61" customWidth="1"/>
    <col min="13065" max="13065" width="9" style="61" hidden="1" customWidth="1"/>
    <col min="13066" max="13066" width="14.5" style="61" customWidth="1"/>
    <col min="13067" max="13068" width="9" style="61" hidden="1" customWidth="1"/>
    <col min="13069" max="13069" width="28.8833333333333" style="61" customWidth="1"/>
    <col min="13070" max="13070" width="14.5" style="61" customWidth="1"/>
    <col min="13071" max="13071" width="9" style="61" hidden="1" customWidth="1"/>
    <col min="13072" max="13072" width="16.2583333333333" style="61" customWidth="1"/>
    <col min="13073" max="13073" width="11.6333333333333" style="61" customWidth="1"/>
    <col min="13074" max="13074" width="13.3833333333333" style="61" customWidth="1"/>
    <col min="13075" max="13318" width="9" style="61"/>
    <col min="13319" max="13319" width="24.1333333333333" style="61" customWidth="1"/>
    <col min="13320" max="13320" width="15" style="61" customWidth="1"/>
    <col min="13321" max="13321" width="9" style="61" hidden="1" customWidth="1"/>
    <col min="13322" max="13322" width="14.5" style="61" customWidth="1"/>
    <col min="13323" max="13324" width="9" style="61" hidden="1" customWidth="1"/>
    <col min="13325" max="13325" width="28.8833333333333" style="61" customWidth="1"/>
    <col min="13326" max="13326" width="14.5" style="61" customWidth="1"/>
    <col min="13327" max="13327" width="9" style="61" hidden="1" customWidth="1"/>
    <col min="13328" max="13328" width="16.2583333333333" style="61" customWidth="1"/>
    <col min="13329" max="13329" width="11.6333333333333" style="61" customWidth="1"/>
    <col min="13330" max="13330" width="13.3833333333333" style="61" customWidth="1"/>
    <col min="13331" max="13574" width="9" style="61"/>
    <col min="13575" max="13575" width="24.1333333333333" style="61" customWidth="1"/>
    <col min="13576" max="13576" width="15" style="61" customWidth="1"/>
    <col min="13577" max="13577" width="9" style="61" hidden="1" customWidth="1"/>
    <col min="13578" max="13578" width="14.5" style="61" customWidth="1"/>
    <col min="13579" max="13580" width="9" style="61" hidden="1" customWidth="1"/>
    <col min="13581" max="13581" width="28.8833333333333" style="61" customWidth="1"/>
    <col min="13582" max="13582" width="14.5" style="61" customWidth="1"/>
    <col min="13583" max="13583" width="9" style="61" hidden="1" customWidth="1"/>
    <col min="13584" max="13584" width="16.2583333333333" style="61" customWidth="1"/>
    <col min="13585" max="13585" width="11.6333333333333" style="61" customWidth="1"/>
    <col min="13586" max="13586" width="13.3833333333333" style="61" customWidth="1"/>
    <col min="13587" max="13830" width="9" style="61"/>
    <col min="13831" max="13831" width="24.1333333333333" style="61" customWidth="1"/>
    <col min="13832" max="13832" width="15" style="61" customWidth="1"/>
    <col min="13833" max="13833" width="9" style="61" hidden="1" customWidth="1"/>
    <col min="13834" max="13834" width="14.5" style="61" customWidth="1"/>
    <col min="13835" max="13836" width="9" style="61" hidden="1" customWidth="1"/>
    <col min="13837" max="13837" width="28.8833333333333" style="61" customWidth="1"/>
    <col min="13838" max="13838" width="14.5" style="61" customWidth="1"/>
    <col min="13839" max="13839" width="9" style="61" hidden="1" customWidth="1"/>
    <col min="13840" max="13840" width="16.2583333333333" style="61" customWidth="1"/>
    <col min="13841" max="13841" width="11.6333333333333" style="61" customWidth="1"/>
    <col min="13842" max="13842" width="13.3833333333333" style="61" customWidth="1"/>
    <col min="13843" max="14086" width="9" style="61"/>
    <col min="14087" max="14087" width="24.1333333333333" style="61" customWidth="1"/>
    <col min="14088" max="14088" width="15" style="61" customWidth="1"/>
    <col min="14089" max="14089" width="9" style="61" hidden="1" customWidth="1"/>
    <col min="14090" max="14090" width="14.5" style="61" customWidth="1"/>
    <col min="14091" max="14092" width="9" style="61" hidden="1" customWidth="1"/>
    <col min="14093" max="14093" width="28.8833333333333" style="61" customWidth="1"/>
    <col min="14094" max="14094" width="14.5" style="61" customWidth="1"/>
    <col min="14095" max="14095" width="9" style="61" hidden="1" customWidth="1"/>
    <col min="14096" max="14096" width="16.2583333333333" style="61" customWidth="1"/>
    <col min="14097" max="14097" width="11.6333333333333" style="61" customWidth="1"/>
    <col min="14098" max="14098" width="13.3833333333333" style="61" customWidth="1"/>
    <col min="14099" max="14342" width="9" style="61"/>
    <col min="14343" max="14343" width="24.1333333333333" style="61" customWidth="1"/>
    <col min="14344" max="14344" width="15" style="61" customWidth="1"/>
    <col min="14345" max="14345" width="9" style="61" hidden="1" customWidth="1"/>
    <col min="14346" max="14346" width="14.5" style="61" customWidth="1"/>
    <col min="14347" max="14348" width="9" style="61" hidden="1" customWidth="1"/>
    <col min="14349" max="14349" width="28.8833333333333" style="61" customWidth="1"/>
    <col min="14350" max="14350" width="14.5" style="61" customWidth="1"/>
    <col min="14351" max="14351" width="9" style="61" hidden="1" customWidth="1"/>
    <col min="14352" max="14352" width="16.2583333333333" style="61" customWidth="1"/>
    <col min="14353" max="14353" width="11.6333333333333" style="61" customWidth="1"/>
    <col min="14354" max="14354" width="13.3833333333333" style="61" customWidth="1"/>
    <col min="14355" max="14598" width="9" style="61"/>
    <col min="14599" max="14599" width="24.1333333333333" style="61" customWidth="1"/>
    <col min="14600" max="14600" width="15" style="61" customWidth="1"/>
    <col min="14601" max="14601" width="9" style="61" hidden="1" customWidth="1"/>
    <col min="14602" max="14602" width="14.5" style="61" customWidth="1"/>
    <col min="14603" max="14604" width="9" style="61" hidden="1" customWidth="1"/>
    <col min="14605" max="14605" width="28.8833333333333" style="61" customWidth="1"/>
    <col min="14606" max="14606" width="14.5" style="61" customWidth="1"/>
    <col min="14607" max="14607" width="9" style="61" hidden="1" customWidth="1"/>
    <col min="14608" max="14608" width="16.2583333333333" style="61" customWidth="1"/>
    <col min="14609" max="14609" width="11.6333333333333" style="61" customWidth="1"/>
    <col min="14610" max="14610" width="13.3833333333333" style="61" customWidth="1"/>
    <col min="14611" max="14854" width="9" style="61"/>
    <col min="14855" max="14855" width="24.1333333333333" style="61" customWidth="1"/>
    <col min="14856" max="14856" width="15" style="61" customWidth="1"/>
    <col min="14857" max="14857" width="9" style="61" hidden="1" customWidth="1"/>
    <col min="14858" max="14858" width="14.5" style="61" customWidth="1"/>
    <col min="14859" max="14860" width="9" style="61" hidden="1" customWidth="1"/>
    <col min="14861" max="14861" width="28.8833333333333" style="61" customWidth="1"/>
    <col min="14862" max="14862" width="14.5" style="61" customWidth="1"/>
    <col min="14863" max="14863" width="9" style="61" hidden="1" customWidth="1"/>
    <col min="14864" max="14864" width="16.2583333333333" style="61" customWidth="1"/>
    <col min="14865" max="14865" width="11.6333333333333" style="61" customWidth="1"/>
    <col min="14866" max="14866" width="13.3833333333333" style="61" customWidth="1"/>
    <col min="14867" max="15110" width="9" style="61"/>
    <col min="15111" max="15111" width="24.1333333333333" style="61" customWidth="1"/>
    <col min="15112" max="15112" width="15" style="61" customWidth="1"/>
    <col min="15113" max="15113" width="9" style="61" hidden="1" customWidth="1"/>
    <col min="15114" max="15114" width="14.5" style="61" customWidth="1"/>
    <col min="15115" max="15116" width="9" style="61" hidden="1" customWidth="1"/>
    <col min="15117" max="15117" width="28.8833333333333" style="61" customWidth="1"/>
    <col min="15118" max="15118" width="14.5" style="61" customWidth="1"/>
    <col min="15119" max="15119" width="9" style="61" hidden="1" customWidth="1"/>
    <col min="15120" max="15120" width="16.2583333333333" style="61" customWidth="1"/>
    <col min="15121" max="15121" width="11.6333333333333" style="61" customWidth="1"/>
    <col min="15122" max="15122" width="13.3833333333333" style="61" customWidth="1"/>
    <col min="15123" max="15366" width="9" style="61"/>
    <col min="15367" max="15367" width="24.1333333333333" style="61" customWidth="1"/>
    <col min="15368" max="15368" width="15" style="61" customWidth="1"/>
    <col min="15369" max="15369" width="9" style="61" hidden="1" customWidth="1"/>
    <col min="15370" max="15370" width="14.5" style="61" customWidth="1"/>
    <col min="15371" max="15372" width="9" style="61" hidden="1" customWidth="1"/>
    <col min="15373" max="15373" width="28.8833333333333" style="61" customWidth="1"/>
    <col min="15374" max="15374" width="14.5" style="61" customWidth="1"/>
    <col min="15375" max="15375" width="9" style="61" hidden="1" customWidth="1"/>
    <col min="15376" max="15376" width="16.2583333333333" style="61" customWidth="1"/>
    <col min="15377" max="15377" width="11.6333333333333" style="61" customWidth="1"/>
    <col min="15378" max="15378" width="13.3833333333333" style="61" customWidth="1"/>
    <col min="15379" max="15622" width="9" style="61"/>
    <col min="15623" max="15623" width="24.1333333333333" style="61" customWidth="1"/>
    <col min="15624" max="15624" width="15" style="61" customWidth="1"/>
    <col min="15625" max="15625" width="9" style="61" hidden="1" customWidth="1"/>
    <col min="15626" max="15626" width="14.5" style="61" customWidth="1"/>
    <col min="15627" max="15628" width="9" style="61" hidden="1" customWidth="1"/>
    <col min="15629" max="15629" width="28.8833333333333" style="61" customWidth="1"/>
    <col min="15630" max="15630" width="14.5" style="61" customWidth="1"/>
    <col min="15631" max="15631" width="9" style="61" hidden="1" customWidth="1"/>
    <col min="15632" max="15632" width="16.2583333333333" style="61" customWidth="1"/>
    <col min="15633" max="15633" width="11.6333333333333" style="61" customWidth="1"/>
    <col min="15634" max="15634" width="13.3833333333333" style="61" customWidth="1"/>
    <col min="15635" max="15878" width="9" style="61"/>
    <col min="15879" max="15879" width="24.1333333333333" style="61" customWidth="1"/>
    <col min="15880" max="15880" width="15" style="61" customWidth="1"/>
    <col min="15881" max="15881" width="9" style="61" hidden="1" customWidth="1"/>
    <col min="15882" max="15882" width="14.5" style="61" customWidth="1"/>
    <col min="15883" max="15884" width="9" style="61" hidden="1" customWidth="1"/>
    <col min="15885" max="15885" width="28.8833333333333" style="61" customWidth="1"/>
    <col min="15886" max="15886" width="14.5" style="61" customWidth="1"/>
    <col min="15887" max="15887" width="9" style="61" hidden="1" customWidth="1"/>
    <col min="15888" max="15888" width="16.2583333333333" style="61" customWidth="1"/>
    <col min="15889" max="15889" width="11.6333333333333" style="61" customWidth="1"/>
    <col min="15890" max="15890" width="13.3833333333333" style="61" customWidth="1"/>
    <col min="15891" max="16134" width="9" style="61"/>
    <col min="16135" max="16135" width="24.1333333333333" style="61" customWidth="1"/>
    <col min="16136" max="16136" width="15" style="61" customWidth="1"/>
    <col min="16137" max="16137" width="9" style="61" hidden="1" customWidth="1"/>
    <col min="16138" max="16138" width="14.5" style="61" customWidth="1"/>
    <col min="16139" max="16140" width="9" style="61" hidden="1" customWidth="1"/>
    <col min="16141" max="16141" width="28.8833333333333" style="61" customWidth="1"/>
    <col min="16142" max="16142" width="14.5" style="61" customWidth="1"/>
    <col min="16143" max="16143" width="9" style="61" hidden="1" customWidth="1"/>
    <col min="16144" max="16144" width="16.2583333333333" style="61" customWidth="1"/>
    <col min="16145" max="16145" width="11.6333333333333" style="61" customWidth="1"/>
    <col min="16146" max="16146" width="13.3833333333333" style="61" customWidth="1"/>
    <col min="16147" max="16384" width="9" style="61"/>
  </cols>
  <sheetData>
    <row r="1" ht="22" customHeight="1" spans="1:19">
      <c r="A1" s="62" t="s">
        <v>0</v>
      </c>
      <c r="B1" s="63"/>
      <c r="C1" s="63"/>
      <c r="D1" s="63"/>
      <c r="E1" s="63"/>
      <c r="F1" s="63"/>
      <c r="G1" s="63"/>
      <c r="H1" s="63"/>
      <c r="I1" s="89"/>
      <c r="J1" s="63"/>
      <c r="K1" s="63"/>
      <c r="L1" s="63"/>
      <c r="M1" s="63"/>
      <c r="N1" s="63"/>
      <c r="O1" s="63"/>
      <c r="P1" s="63"/>
      <c r="Q1" s="63"/>
      <c r="R1" s="63"/>
      <c r="S1" s="63"/>
    </row>
    <row r="2" customHeight="1" spans="1:19">
      <c r="A2" s="64" t="s">
        <v>1</v>
      </c>
      <c r="B2" s="64"/>
      <c r="C2" s="64"/>
      <c r="D2" s="64"/>
      <c r="E2" s="64"/>
      <c r="F2" s="64"/>
      <c r="G2" s="64"/>
      <c r="H2" s="64"/>
      <c r="I2" s="64"/>
      <c r="J2" s="64"/>
      <c r="K2" s="64"/>
      <c r="L2" s="64"/>
      <c r="M2" s="64"/>
      <c r="N2" s="64"/>
      <c r="O2" s="64"/>
      <c r="P2" s="64"/>
      <c r="Q2" s="63"/>
      <c r="R2" s="63"/>
      <c r="S2" s="63"/>
    </row>
    <row r="3" ht="26" customHeight="1" spans="1:19">
      <c r="A3" s="65"/>
      <c r="J3" s="90"/>
      <c r="K3" s="90"/>
      <c r="L3" s="90"/>
      <c r="M3" s="90"/>
      <c r="O3" s="90"/>
      <c r="P3" s="90" t="s">
        <v>2</v>
      </c>
      <c r="Q3" s="63"/>
      <c r="R3" s="63"/>
      <c r="S3" s="63"/>
    </row>
    <row r="4" s="59" customFormat="1" ht="29" customHeight="1" spans="1:19">
      <c r="A4" s="66" t="s">
        <v>3</v>
      </c>
      <c r="B4" s="67"/>
      <c r="C4" s="67"/>
      <c r="D4" s="67"/>
      <c r="E4" s="67"/>
      <c r="F4" s="67"/>
      <c r="G4" s="67"/>
      <c r="H4" s="68"/>
      <c r="I4" s="91" t="s">
        <v>4</v>
      </c>
      <c r="J4" s="91"/>
      <c r="K4" s="91"/>
      <c r="L4" s="91"/>
      <c r="M4" s="91"/>
      <c r="N4" s="91"/>
      <c r="O4" s="91"/>
      <c r="P4" s="91"/>
      <c r="Q4" s="100"/>
      <c r="R4" s="100"/>
      <c r="S4" s="100"/>
    </row>
    <row r="5" s="59" customFormat="1" customHeight="1" spans="1:19">
      <c r="A5" s="69" t="s">
        <v>5</v>
      </c>
      <c r="B5" s="70" t="s">
        <v>6</v>
      </c>
      <c r="C5" s="70" t="s">
        <v>7</v>
      </c>
      <c r="D5" s="70" t="s">
        <v>8</v>
      </c>
      <c r="E5" s="70" t="s">
        <v>9</v>
      </c>
      <c r="F5" s="70" t="s">
        <v>10</v>
      </c>
      <c r="G5" s="70" t="s">
        <v>11</v>
      </c>
      <c r="H5" s="70" t="s">
        <v>12</v>
      </c>
      <c r="I5" s="69" t="s">
        <v>5</v>
      </c>
      <c r="J5" s="70" t="s">
        <v>13</v>
      </c>
      <c r="K5" s="70" t="s">
        <v>7</v>
      </c>
      <c r="L5" s="70" t="s">
        <v>8</v>
      </c>
      <c r="M5" s="70" t="s">
        <v>9</v>
      </c>
      <c r="N5" s="70" t="s">
        <v>10</v>
      </c>
      <c r="O5" s="70" t="s">
        <v>14</v>
      </c>
      <c r="P5" s="70" t="s">
        <v>12</v>
      </c>
      <c r="Q5" s="100"/>
      <c r="R5" s="100"/>
      <c r="S5" s="100"/>
    </row>
    <row r="6" s="59" customFormat="1" customHeight="1" spans="1:19">
      <c r="A6" s="71" t="s">
        <v>15</v>
      </c>
      <c r="B6" s="72">
        <v>462029</v>
      </c>
      <c r="C6" s="73">
        <v>0</v>
      </c>
      <c r="D6" s="74">
        <f t="shared" ref="D6:D9" si="0">B6+C6</f>
        <v>462029</v>
      </c>
      <c r="E6" s="72">
        <v>0</v>
      </c>
      <c r="F6" s="72">
        <f t="shared" ref="F6:F9" si="1">B6+C6+E6</f>
        <v>462029</v>
      </c>
      <c r="G6" s="72">
        <v>0</v>
      </c>
      <c r="H6" s="72">
        <f>F6+G6</f>
        <v>462029</v>
      </c>
      <c r="I6" s="71" t="s">
        <v>16</v>
      </c>
      <c r="J6" s="92">
        <v>0</v>
      </c>
      <c r="K6" s="92">
        <v>0</v>
      </c>
      <c r="L6" s="92">
        <f t="shared" ref="L6:L12" si="2">J6+K6</f>
        <v>0</v>
      </c>
      <c r="M6" s="92">
        <v>0</v>
      </c>
      <c r="N6" s="92">
        <f t="shared" ref="N6:N12" si="3">J6+K6</f>
        <v>0</v>
      </c>
      <c r="O6" s="92">
        <v>0</v>
      </c>
      <c r="P6" s="92">
        <f>N6+O6</f>
        <v>0</v>
      </c>
      <c r="R6" s="101"/>
      <c r="S6" s="100"/>
    </row>
    <row r="7" s="59" customFormat="1" customHeight="1" spans="1:19">
      <c r="A7" s="71" t="s">
        <v>17</v>
      </c>
      <c r="B7" s="72">
        <v>8658.55</v>
      </c>
      <c r="C7" s="73">
        <v>0</v>
      </c>
      <c r="D7" s="74">
        <f t="shared" si="0"/>
        <v>8658.55</v>
      </c>
      <c r="E7" s="72">
        <v>0</v>
      </c>
      <c r="F7" s="72">
        <f t="shared" si="1"/>
        <v>8658.55</v>
      </c>
      <c r="G7" s="72">
        <v>0</v>
      </c>
      <c r="H7" s="72">
        <f>F7+G7</f>
        <v>8658.55</v>
      </c>
      <c r="I7" s="93" t="s">
        <v>18</v>
      </c>
      <c r="J7" s="94"/>
      <c r="K7" s="94"/>
      <c r="L7" s="94"/>
      <c r="M7" s="94"/>
      <c r="N7" s="94"/>
      <c r="O7" s="94"/>
      <c r="P7" s="92"/>
      <c r="Q7" s="100"/>
      <c r="R7" s="100"/>
      <c r="S7" s="100"/>
    </row>
    <row r="8" s="59" customFormat="1" customHeight="1" spans="1:19">
      <c r="A8" s="71" t="s">
        <v>19</v>
      </c>
      <c r="B8" s="72">
        <v>0</v>
      </c>
      <c r="C8" s="73">
        <v>0</v>
      </c>
      <c r="D8" s="74">
        <f t="shared" si="0"/>
        <v>0</v>
      </c>
      <c r="E8" s="72">
        <v>0</v>
      </c>
      <c r="F8" s="72">
        <f t="shared" si="1"/>
        <v>0</v>
      </c>
      <c r="G8" s="72">
        <v>0</v>
      </c>
      <c r="H8" s="72">
        <f>F8+G8</f>
        <v>0</v>
      </c>
      <c r="I8" s="93" t="s">
        <v>20</v>
      </c>
      <c r="J8" s="94"/>
      <c r="K8" s="94"/>
      <c r="L8" s="94"/>
      <c r="M8" s="94"/>
      <c r="N8" s="94"/>
      <c r="O8" s="94"/>
      <c r="P8" s="92"/>
      <c r="Q8" s="100"/>
      <c r="R8" s="100"/>
      <c r="S8" s="100"/>
    </row>
    <row r="9" s="59" customFormat="1" customHeight="1" spans="1:16">
      <c r="A9" s="71" t="s">
        <v>21</v>
      </c>
      <c r="B9" s="75">
        <v>350</v>
      </c>
      <c r="C9" s="76">
        <v>0</v>
      </c>
      <c r="D9" s="74">
        <f t="shared" si="0"/>
        <v>350</v>
      </c>
      <c r="E9" s="75">
        <v>1024.57</v>
      </c>
      <c r="F9" s="75">
        <f t="shared" si="1"/>
        <v>1374.57</v>
      </c>
      <c r="G9" s="75">
        <v>0</v>
      </c>
      <c r="H9" s="72">
        <f>F9+G9</f>
        <v>1374.57</v>
      </c>
      <c r="I9" s="71" t="s">
        <v>22</v>
      </c>
      <c r="J9" s="92">
        <v>903641</v>
      </c>
      <c r="K9" s="92">
        <f>K10+K14</f>
        <v>68923</v>
      </c>
      <c r="L9" s="92">
        <f t="shared" si="2"/>
        <v>972564</v>
      </c>
      <c r="M9" s="92"/>
      <c r="N9" s="92">
        <f t="shared" si="3"/>
        <v>972564</v>
      </c>
      <c r="O9" s="92">
        <v>0</v>
      </c>
      <c r="P9" s="92">
        <f t="shared" ref="P7:P34" si="4">N9+O9</f>
        <v>972564</v>
      </c>
    </row>
    <row r="10" s="59" customFormat="1" customHeight="1" spans="1:16">
      <c r="A10" s="71"/>
      <c r="B10" s="77"/>
      <c r="C10" s="77"/>
      <c r="D10" s="77"/>
      <c r="E10" s="77"/>
      <c r="F10" s="77"/>
      <c r="G10" s="77"/>
      <c r="H10" s="77"/>
      <c r="I10" s="93" t="s">
        <v>23</v>
      </c>
      <c r="J10" s="95">
        <v>903641</v>
      </c>
      <c r="K10" s="95">
        <f>K12</f>
        <v>-1077</v>
      </c>
      <c r="L10" s="94">
        <f t="shared" si="2"/>
        <v>902564</v>
      </c>
      <c r="M10" s="95"/>
      <c r="N10" s="94">
        <f t="shared" si="3"/>
        <v>902564</v>
      </c>
      <c r="O10" s="94"/>
      <c r="P10" s="94">
        <f t="shared" si="4"/>
        <v>902564</v>
      </c>
    </row>
    <row r="11" s="59" customFormat="1" customHeight="1" spans="1:19">
      <c r="A11" s="78"/>
      <c r="B11" s="79"/>
      <c r="C11" s="79"/>
      <c r="D11" s="74"/>
      <c r="E11" s="79"/>
      <c r="F11" s="79"/>
      <c r="G11" s="79"/>
      <c r="H11" s="72"/>
      <c r="I11" s="93" t="s">
        <v>24</v>
      </c>
      <c r="J11" s="95">
        <v>118893</v>
      </c>
      <c r="K11" s="95"/>
      <c r="L11" s="94">
        <f t="shared" si="2"/>
        <v>118893</v>
      </c>
      <c r="M11" s="95"/>
      <c r="N11" s="94">
        <f t="shared" si="3"/>
        <v>118893</v>
      </c>
      <c r="O11" s="94"/>
      <c r="P11" s="94">
        <f t="shared" si="4"/>
        <v>118893</v>
      </c>
      <c r="Q11" s="100"/>
      <c r="R11" s="100"/>
      <c r="S11" s="100"/>
    </row>
    <row r="12" s="59" customFormat="1" ht="29" customHeight="1" spans="1:16">
      <c r="A12" s="78"/>
      <c r="B12" s="79"/>
      <c r="C12" s="79"/>
      <c r="D12" s="74"/>
      <c r="E12" s="79"/>
      <c r="F12" s="79"/>
      <c r="G12" s="79"/>
      <c r="H12" s="72"/>
      <c r="I12" s="93" t="s">
        <v>25</v>
      </c>
      <c r="J12" s="95">
        <v>784748</v>
      </c>
      <c r="K12" s="95">
        <f>-K27-K28</f>
        <v>-1077</v>
      </c>
      <c r="L12" s="94">
        <f t="shared" si="2"/>
        <v>783671</v>
      </c>
      <c r="M12" s="95"/>
      <c r="N12" s="94">
        <f t="shared" si="3"/>
        <v>783671</v>
      </c>
      <c r="O12" s="94"/>
      <c r="P12" s="94">
        <f t="shared" si="4"/>
        <v>783671</v>
      </c>
    </row>
    <row r="13" s="59" customFormat="1" ht="29" customHeight="1" spans="1:19">
      <c r="A13" s="78"/>
      <c r="B13" s="79"/>
      <c r="C13" s="80"/>
      <c r="D13" s="74"/>
      <c r="E13" s="79"/>
      <c r="F13" s="79"/>
      <c r="G13" s="79"/>
      <c r="H13" s="72"/>
      <c r="I13" s="93" t="s">
        <v>26</v>
      </c>
      <c r="J13" s="95"/>
      <c r="K13" s="95"/>
      <c r="L13" s="95"/>
      <c r="M13" s="95"/>
      <c r="N13" s="94"/>
      <c r="O13" s="94"/>
      <c r="P13" s="94"/>
      <c r="Q13" s="100"/>
      <c r="R13" s="100"/>
      <c r="S13" s="100"/>
    </row>
    <row r="14" s="59" customFormat="1" customHeight="1" spans="1:19">
      <c r="A14" s="78"/>
      <c r="B14" s="79"/>
      <c r="C14" s="80"/>
      <c r="D14" s="74"/>
      <c r="E14" s="79"/>
      <c r="F14" s="79"/>
      <c r="G14" s="79"/>
      <c r="H14" s="72"/>
      <c r="I14" s="93" t="s">
        <v>27</v>
      </c>
      <c r="J14" s="95"/>
      <c r="K14" s="95">
        <v>70000</v>
      </c>
      <c r="L14" s="94">
        <f t="shared" ref="L14:L16" si="5">J14+K14</f>
        <v>70000</v>
      </c>
      <c r="M14" s="95"/>
      <c r="N14" s="94">
        <f t="shared" ref="N14:N22" si="6">J14+K14</f>
        <v>70000</v>
      </c>
      <c r="O14" s="94"/>
      <c r="P14" s="94">
        <f t="shared" si="4"/>
        <v>70000</v>
      </c>
      <c r="Q14" s="100"/>
      <c r="R14" s="100"/>
      <c r="S14" s="100"/>
    </row>
    <row r="15" s="59" customFormat="1" customHeight="1" spans="1:19">
      <c r="A15" s="78"/>
      <c r="B15" s="79"/>
      <c r="C15" s="80"/>
      <c r="D15" s="74"/>
      <c r="E15" s="79"/>
      <c r="F15" s="79"/>
      <c r="G15" s="79"/>
      <c r="H15" s="72"/>
      <c r="I15" s="93" t="s">
        <v>28</v>
      </c>
      <c r="J15" s="95"/>
      <c r="K15" s="95">
        <v>70000</v>
      </c>
      <c r="L15" s="94">
        <f t="shared" si="5"/>
        <v>70000</v>
      </c>
      <c r="M15" s="95"/>
      <c r="N15" s="94">
        <f t="shared" si="6"/>
        <v>70000</v>
      </c>
      <c r="O15" s="94"/>
      <c r="P15" s="94">
        <f t="shared" si="4"/>
        <v>70000</v>
      </c>
      <c r="Q15" s="100"/>
      <c r="R15" s="100"/>
      <c r="S15" s="100"/>
    </row>
    <row r="16" s="59" customFormat="1" customHeight="1" spans="1:16">
      <c r="A16" s="78"/>
      <c r="B16" s="79"/>
      <c r="C16" s="80"/>
      <c r="D16" s="74"/>
      <c r="E16" s="79"/>
      <c r="F16" s="79"/>
      <c r="G16" s="79"/>
      <c r="H16" s="72"/>
      <c r="I16" s="96" t="s">
        <v>29</v>
      </c>
      <c r="J16" s="92">
        <v>10766.55</v>
      </c>
      <c r="K16" s="92">
        <v>0</v>
      </c>
      <c r="L16" s="92">
        <f t="shared" si="5"/>
        <v>10766.55</v>
      </c>
      <c r="M16" s="92">
        <f>M17+M19</f>
        <v>62000</v>
      </c>
      <c r="N16" s="92">
        <f>J16+K16+M16</f>
        <v>72766.55</v>
      </c>
      <c r="O16" s="92">
        <v>0</v>
      </c>
      <c r="P16" s="92">
        <f t="shared" si="4"/>
        <v>72766.55</v>
      </c>
    </row>
    <row r="17" s="59" customFormat="1" customHeight="1" spans="1:16">
      <c r="A17" s="78"/>
      <c r="B17" s="79"/>
      <c r="C17" s="80"/>
      <c r="D17" s="74"/>
      <c r="E17" s="79"/>
      <c r="F17" s="79"/>
      <c r="G17" s="79"/>
      <c r="H17" s="72"/>
      <c r="I17" s="82" t="s">
        <v>30</v>
      </c>
      <c r="J17" s="94"/>
      <c r="K17" s="94"/>
      <c r="L17" s="94"/>
      <c r="M17" s="97">
        <v>62000</v>
      </c>
      <c r="N17" s="94">
        <v>62000</v>
      </c>
      <c r="O17" s="94"/>
      <c r="P17" s="94">
        <f t="shared" si="4"/>
        <v>62000</v>
      </c>
    </row>
    <row r="18" s="59" customFormat="1" customHeight="1" spans="1:18">
      <c r="A18" s="78"/>
      <c r="B18" s="79"/>
      <c r="C18" s="80"/>
      <c r="D18" s="74"/>
      <c r="E18" s="79"/>
      <c r="F18" s="79"/>
      <c r="G18" s="79"/>
      <c r="H18" s="72"/>
      <c r="I18" s="82" t="s">
        <v>31</v>
      </c>
      <c r="J18" s="94"/>
      <c r="K18" s="94"/>
      <c r="L18" s="94"/>
      <c r="M18" s="97">
        <v>62000</v>
      </c>
      <c r="N18" s="94">
        <v>62000</v>
      </c>
      <c r="O18" s="94"/>
      <c r="P18" s="94">
        <f t="shared" si="4"/>
        <v>62000</v>
      </c>
      <c r="Q18" s="100"/>
      <c r="R18" s="100"/>
    </row>
    <row r="19" s="59" customFormat="1" customHeight="1" spans="1:16">
      <c r="A19" s="78"/>
      <c r="B19" s="79"/>
      <c r="C19" s="80"/>
      <c r="D19" s="74"/>
      <c r="E19" s="79"/>
      <c r="F19" s="79"/>
      <c r="G19" s="79"/>
      <c r="H19" s="72"/>
      <c r="I19" s="82" t="s">
        <v>32</v>
      </c>
      <c r="J19" s="94">
        <v>10766.55</v>
      </c>
      <c r="K19" s="94"/>
      <c r="L19" s="94">
        <f t="shared" ref="L19:L24" si="7">J19+K19</f>
        <v>10766.55</v>
      </c>
      <c r="M19" s="94"/>
      <c r="N19" s="94">
        <f t="shared" si="6"/>
        <v>10766.55</v>
      </c>
      <c r="O19" s="94"/>
      <c r="P19" s="94">
        <f t="shared" si="4"/>
        <v>10766.55</v>
      </c>
    </row>
    <row r="20" s="59" customFormat="1" customHeight="1" spans="1:18">
      <c r="A20" s="78"/>
      <c r="B20" s="79"/>
      <c r="C20" s="80"/>
      <c r="D20" s="74"/>
      <c r="E20" s="79"/>
      <c r="F20" s="79"/>
      <c r="G20" s="79"/>
      <c r="H20" s="72"/>
      <c r="I20" s="82" t="s">
        <v>33</v>
      </c>
      <c r="J20" s="94">
        <v>5349</v>
      </c>
      <c r="K20" s="94"/>
      <c r="L20" s="94">
        <f t="shared" si="7"/>
        <v>5349</v>
      </c>
      <c r="M20" s="94"/>
      <c r="N20" s="94">
        <f t="shared" si="6"/>
        <v>5349</v>
      </c>
      <c r="O20" s="94"/>
      <c r="P20" s="94">
        <f t="shared" si="4"/>
        <v>5349</v>
      </c>
      <c r="Q20" s="100"/>
      <c r="R20" s="100"/>
    </row>
    <row r="21" s="59" customFormat="1" customHeight="1" spans="1:18">
      <c r="A21" s="78"/>
      <c r="B21" s="79"/>
      <c r="C21" s="80"/>
      <c r="D21" s="74"/>
      <c r="E21" s="79"/>
      <c r="F21" s="79"/>
      <c r="G21" s="79"/>
      <c r="H21" s="72"/>
      <c r="I21" s="82" t="s">
        <v>34</v>
      </c>
      <c r="J21" s="94">
        <v>0</v>
      </c>
      <c r="K21" s="94"/>
      <c r="L21" s="94">
        <f t="shared" si="7"/>
        <v>0</v>
      </c>
      <c r="M21" s="94"/>
      <c r="N21" s="94">
        <f t="shared" si="6"/>
        <v>0</v>
      </c>
      <c r="O21" s="94"/>
      <c r="P21" s="94">
        <f t="shared" si="4"/>
        <v>0</v>
      </c>
      <c r="Q21" s="100"/>
      <c r="R21" s="100"/>
    </row>
    <row r="22" s="59" customFormat="1" customHeight="1" spans="1:18">
      <c r="A22" s="78"/>
      <c r="B22" s="79"/>
      <c r="C22" s="80"/>
      <c r="D22" s="74"/>
      <c r="E22" s="79"/>
      <c r="F22" s="79"/>
      <c r="G22" s="79"/>
      <c r="H22" s="72"/>
      <c r="I22" s="82" t="s">
        <v>35</v>
      </c>
      <c r="J22" s="94">
        <v>5417.55</v>
      </c>
      <c r="K22" s="94"/>
      <c r="L22" s="94">
        <f t="shared" si="7"/>
        <v>5417.55</v>
      </c>
      <c r="M22" s="94"/>
      <c r="N22" s="94">
        <f t="shared" si="6"/>
        <v>5417.55</v>
      </c>
      <c r="O22" s="94"/>
      <c r="P22" s="94">
        <f t="shared" si="4"/>
        <v>5417.55</v>
      </c>
      <c r="Q22" s="100"/>
      <c r="R22" s="100"/>
    </row>
    <row r="23" s="59" customFormat="1" customHeight="1" spans="1:16">
      <c r="A23" s="81" t="s">
        <v>36</v>
      </c>
      <c r="B23" s="72">
        <f t="shared" ref="B23:H23" si="8">B6+B7+B8+B9</f>
        <v>471037.55</v>
      </c>
      <c r="C23" s="73">
        <f t="shared" si="8"/>
        <v>0</v>
      </c>
      <c r="D23" s="74">
        <f>B23+C23</f>
        <v>471037.55</v>
      </c>
      <c r="E23" s="72">
        <f t="shared" si="8"/>
        <v>1024.57</v>
      </c>
      <c r="F23" s="72">
        <f t="shared" si="8"/>
        <v>472062.12</v>
      </c>
      <c r="G23" s="72">
        <f t="shared" si="8"/>
        <v>0</v>
      </c>
      <c r="H23" s="72">
        <f t="shared" si="8"/>
        <v>472062.12</v>
      </c>
      <c r="I23" s="96" t="s">
        <v>37</v>
      </c>
      <c r="J23" s="92">
        <f t="shared" ref="J23:M23" si="9">J6+J9+J16</f>
        <v>914407.55</v>
      </c>
      <c r="K23" s="92">
        <f t="shared" si="9"/>
        <v>68923</v>
      </c>
      <c r="L23" s="92">
        <f t="shared" si="7"/>
        <v>983330.55</v>
      </c>
      <c r="M23" s="92">
        <f t="shared" si="9"/>
        <v>62000</v>
      </c>
      <c r="N23" s="92">
        <f>J23+K23+M23</f>
        <v>1045330.55</v>
      </c>
      <c r="O23" s="92">
        <v>0</v>
      </c>
      <c r="P23" s="92">
        <f t="shared" si="4"/>
        <v>1045330.55</v>
      </c>
    </row>
    <row r="24" s="59" customFormat="1" customHeight="1" spans="1:16">
      <c r="A24" s="81" t="s">
        <v>38</v>
      </c>
      <c r="B24" s="72">
        <f t="shared" ref="B24:H24" si="10">B25+B27+B28+B30</f>
        <v>469170</v>
      </c>
      <c r="C24" s="72">
        <f t="shared" si="10"/>
        <v>70000</v>
      </c>
      <c r="D24" s="72">
        <f t="shared" si="10"/>
        <v>539170</v>
      </c>
      <c r="E24" s="72">
        <f t="shared" si="10"/>
        <v>62105.74</v>
      </c>
      <c r="F24" s="72">
        <f t="shared" si="10"/>
        <v>601275.74</v>
      </c>
      <c r="G24" s="72">
        <f t="shared" si="10"/>
        <v>240000</v>
      </c>
      <c r="H24" s="72">
        <f t="shared" si="10"/>
        <v>841275.74</v>
      </c>
      <c r="I24" s="96" t="s">
        <v>39</v>
      </c>
      <c r="J24" s="92">
        <v>0</v>
      </c>
      <c r="K24" s="92">
        <v>0</v>
      </c>
      <c r="L24" s="92">
        <f t="shared" si="7"/>
        <v>0</v>
      </c>
      <c r="M24" s="92">
        <v>0</v>
      </c>
      <c r="N24" s="92">
        <v>0</v>
      </c>
      <c r="O24" s="92">
        <v>0</v>
      </c>
      <c r="P24" s="92">
        <f t="shared" si="4"/>
        <v>0</v>
      </c>
    </row>
    <row r="25" s="59" customFormat="1" ht="29" customHeight="1" spans="1:16">
      <c r="A25" s="81" t="s">
        <v>40</v>
      </c>
      <c r="B25" s="72">
        <f>B26</f>
        <v>0</v>
      </c>
      <c r="C25" s="72">
        <f t="shared" ref="C25:H25" si="11">C26</f>
        <v>0</v>
      </c>
      <c r="D25" s="72">
        <f t="shared" si="11"/>
        <v>0</v>
      </c>
      <c r="E25" s="72">
        <f t="shared" si="11"/>
        <v>0</v>
      </c>
      <c r="F25" s="72">
        <f t="shared" si="11"/>
        <v>0</v>
      </c>
      <c r="G25" s="79">
        <f t="shared" si="11"/>
        <v>240000</v>
      </c>
      <c r="H25" s="79">
        <f t="shared" si="11"/>
        <v>240000</v>
      </c>
      <c r="I25" s="93" t="s">
        <v>41</v>
      </c>
      <c r="J25" s="94"/>
      <c r="K25" s="94"/>
      <c r="L25" s="94"/>
      <c r="M25" s="94"/>
      <c r="N25" s="94"/>
      <c r="O25" s="94"/>
      <c r="P25" s="92"/>
    </row>
    <row r="26" s="59" customFormat="1" ht="29" customHeight="1" spans="1:16">
      <c r="A26" s="82" t="s">
        <v>42</v>
      </c>
      <c r="B26" s="79">
        <v>0</v>
      </c>
      <c r="C26" s="80"/>
      <c r="D26" s="83"/>
      <c r="E26" s="79"/>
      <c r="F26" s="79">
        <v>0</v>
      </c>
      <c r="G26" s="79">
        <v>240000</v>
      </c>
      <c r="H26" s="79">
        <f t="shared" ref="H26:H33" si="12">F26+G26</f>
        <v>240000</v>
      </c>
      <c r="I26" s="93" t="s">
        <v>43</v>
      </c>
      <c r="J26" s="94"/>
      <c r="K26" s="94"/>
      <c r="L26" s="94"/>
      <c r="M26" s="94"/>
      <c r="N26" s="94"/>
      <c r="O26" s="94"/>
      <c r="P26" s="92"/>
    </row>
    <row r="27" s="59" customFormat="1" customHeight="1" spans="1:18">
      <c r="A27" s="81" t="s">
        <v>44</v>
      </c>
      <c r="B27" s="84">
        <v>287170</v>
      </c>
      <c r="C27" s="85"/>
      <c r="D27" s="74">
        <f>B27+C27</f>
        <v>287170</v>
      </c>
      <c r="E27" s="84"/>
      <c r="F27" s="84">
        <f>B27+C27</f>
        <v>287170</v>
      </c>
      <c r="G27" s="84">
        <v>0</v>
      </c>
      <c r="H27" s="72">
        <f t="shared" si="12"/>
        <v>287170</v>
      </c>
      <c r="I27" s="96" t="s">
        <v>45</v>
      </c>
      <c r="J27" s="98">
        <v>25600</v>
      </c>
      <c r="K27" s="98">
        <v>1000</v>
      </c>
      <c r="L27" s="92">
        <f>J27+K27</f>
        <v>26600</v>
      </c>
      <c r="M27" s="98">
        <v>1063.35</v>
      </c>
      <c r="N27" s="98">
        <f>J27+K27+M27</f>
        <v>27663.35</v>
      </c>
      <c r="O27" s="98">
        <v>0</v>
      </c>
      <c r="P27" s="92">
        <f t="shared" ref="P27:P33" si="13">N27+O27</f>
        <v>27663.35</v>
      </c>
      <c r="Q27" s="100"/>
      <c r="R27" s="100"/>
    </row>
    <row r="28" s="59" customFormat="1" ht="30" customHeight="1" spans="1:18">
      <c r="A28" s="81" t="s">
        <v>46</v>
      </c>
      <c r="B28" s="86"/>
      <c r="C28" s="87"/>
      <c r="D28" s="74"/>
      <c r="E28" s="86">
        <v>105.74</v>
      </c>
      <c r="F28" s="86">
        <f>E28</f>
        <v>105.74</v>
      </c>
      <c r="G28" s="86"/>
      <c r="H28" s="79">
        <f t="shared" si="12"/>
        <v>105.74</v>
      </c>
      <c r="I28" s="96" t="s">
        <v>47</v>
      </c>
      <c r="J28" s="92">
        <v>200</v>
      </c>
      <c r="K28" s="92">
        <v>77</v>
      </c>
      <c r="L28" s="92">
        <f>J28+K28</f>
        <v>277</v>
      </c>
      <c r="M28" s="98">
        <v>66.96</v>
      </c>
      <c r="N28" s="98">
        <f>J28+K28+M28</f>
        <v>343.96</v>
      </c>
      <c r="O28" s="98">
        <v>0</v>
      </c>
      <c r="P28" s="92">
        <f t="shared" si="13"/>
        <v>343.96</v>
      </c>
      <c r="Q28" s="100"/>
      <c r="R28" s="100"/>
    </row>
    <row r="29" s="59" customFormat="1" ht="29" customHeight="1" spans="1:18">
      <c r="A29" s="82" t="s">
        <v>48</v>
      </c>
      <c r="B29" s="86"/>
      <c r="C29" s="87"/>
      <c r="D29" s="74"/>
      <c r="E29" s="86">
        <v>105.74</v>
      </c>
      <c r="F29" s="86">
        <f>E29</f>
        <v>105.74</v>
      </c>
      <c r="G29" s="86"/>
      <c r="H29" s="79">
        <f t="shared" si="12"/>
        <v>105.74</v>
      </c>
      <c r="I29" s="96" t="s">
        <v>49</v>
      </c>
      <c r="J29" s="99">
        <v>0</v>
      </c>
      <c r="K29" s="99"/>
      <c r="L29" s="99"/>
      <c r="M29" s="99"/>
      <c r="N29" s="99">
        <v>0</v>
      </c>
      <c r="O29" s="72">
        <f>SUM(O30:O33)</f>
        <v>240000</v>
      </c>
      <c r="P29" s="92">
        <f t="shared" si="13"/>
        <v>240000</v>
      </c>
      <c r="Q29" s="100"/>
      <c r="R29" s="100"/>
    </row>
    <row r="30" s="59" customFormat="1" ht="31" customHeight="1" spans="1:18">
      <c r="A30" s="81" t="s">
        <v>50</v>
      </c>
      <c r="B30" s="72">
        <f>SUM(B31:B33)</f>
        <v>182000</v>
      </c>
      <c r="C30" s="73">
        <f>SUM(C31:C33)</f>
        <v>70000</v>
      </c>
      <c r="D30" s="74">
        <f>B30+C30</f>
        <v>252000</v>
      </c>
      <c r="E30" s="72">
        <f>SUM(E31:E33)</f>
        <v>62000</v>
      </c>
      <c r="F30" s="72">
        <f>SUM(F31:F33)</f>
        <v>314000</v>
      </c>
      <c r="G30" s="84">
        <v>0</v>
      </c>
      <c r="H30" s="72">
        <f t="shared" si="12"/>
        <v>314000</v>
      </c>
      <c r="I30" s="93" t="s">
        <v>51</v>
      </c>
      <c r="J30" s="77"/>
      <c r="K30" s="77"/>
      <c r="L30" s="77"/>
      <c r="M30" s="77"/>
      <c r="N30" s="77"/>
      <c r="O30" s="94">
        <v>10000</v>
      </c>
      <c r="P30" s="94">
        <f t="shared" si="13"/>
        <v>10000</v>
      </c>
      <c r="Q30" s="100"/>
      <c r="R30" s="100"/>
    </row>
    <row r="31" s="59" customFormat="1" customHeight="1" spans="1:16">
      <c r="A31" s="82" t="s">
        <v>52</v>
      </c>
      <c r="B31" s="79">
        <v>162000</v>
      </c>
      <c r="C31" s="80">
        <v>70000</v>
      </c>
      <c r="D31" s="83">
        <f>B31+C31</f>
        <v>232000</v>
      </c>
      <c r="E31" s="79"/>
      <c r="F31" s="86">
        <f>B31+C31+E31</f>
        <v>232000</v>
      </c>
      <c r="G31" s="86"/>
      <c r="H31" s="79">
        <f t="shared" si="12"/>
        <v>232000</v>
      </c>
      <c r="I31" s="93" t="s">
        <v>53</v>
      </c>
      <c r="J31" s="93"/>
      <c r="K31" s="93"/>
      <c r="L31" s="93"/>
      <c r="M31" s="93"/>
      <c r="N31" s="93"/>
      <c r="O31" s="94">
        <v>13000</v>
      </c>
      <c r="P31" s="94">
        <f t="shared" si="13"/>
        <v>13000</v>
      </c>
    </row>
    <row r="32" s="59" customFormat="1" customHeight="1" spans="1:16">
      <c r="A32" s="82" t="s">
        <v>54</v>
      </c>
      <c r="B32" s="79"/>
      <c r="C32" s="88"/>
      <c r="D32" s="74"/>
      <c r="E32" s="79">
        <v>62000</v>
      </c>
      <c r="F32" s="86">
        <f>B32+C32+E32</f>
        <v>62000</v>
      </c>
      <c r="G32" s="86"/>
      <c r="H32" s="79">
        <f t="shared" si="12"/>
        <v>62000</v>
      </c>
      <c r="I32" s="93" t="s">
        <v>55</v>
      </c>
      <c r="J32" s="93"/>
      <c r="K32" s="93"/>
      <c r="L32" s="93"/>
      <c r="M32" s="93"/>
      <c r="N32" s="93"/>
      <c r="O32" s="94">
        <v>11000</v>
      </c>
      <c r="P32" s="94">
        <f t="shared" si="13"/>
        <v>11000</v>
      </c>
    </row>
    <row r="33" s="59" customFormat="1" customHeight="1" spans="1:16">
      <c r="A33" s="82" t="s">
        <v>56</v>
      </c>
      <c r="B33" s="79">
        <v>20000</v>
      </c>
      <c r="C33" s="80"/>
      <c r="D33" s="83">
        <f>B33+C33</f>
        <v>20000</v>
      </c>
      <c r="E33" s="79"/>
      <c r="F33" s="86">
        <f>B33+C33+E33</f>
        <v>20000</v>
      </c>
      <c r="G33" s="86"/>
      <c r="H33" s="79">
        <f t="shared" si="12"/>
        <v>20000</v>
      </c>
      <c r="I33" s="93" t="s">
        <v>57</v>
      </c>
      <c r="J33" s="92"/>
      <c r="K33" s="92"/>
      <c r="L33" s="92"/>
      <c r="M33" s="92"/>
      <c r="N33" s="92"/>
      <c r="O33" s="94">
        <v>206000</v>
      </c>
      <c r="P33" s="94">
        <f t="shared" si="13"/>
        <v>206000</v>
      </c>
    </row>
    <row r="34" s="59" customFormat="1" customHeight="1" spans="1:16">
      <c r="A34" s="81" t="s">
        <v>58</v>
      </c>
      <c r="B34" s="72">
        <f t="shared" ref="B34:H34" si="14">B23+B24</f>
        <v>940207.55</v>
      </c>
      <c r="C34" s="72">
        <f t="shared" si="14"/>
        <v>70000</v>
      </c>
      <c r="D34" s="72">
        <f t="shared" si="14"/>
        <v>1010207.55</v>
      </c>
      <c r="E34" s="72">
        <f t="shared" si="14"/>
        <v>63130.31</v>
      </c>
      <c r="F34" s="72">
        <f t="shared" si="14"/>
        <v>1073337.86</v>
      </c>
      <c r="G34" s="72">
        <f t="shared" si="14"/>
        <v>240000</v>
      </c>
      <c r="H34" s="72">
        <f t="shared" si="14"/>
        <v>1313337.86</v>
      </c>
      <c r="I34" s="96" t="s">
        <v>59</v>
      </c>
      <c r="J34" s="92">
        <f t="shared" ref="J34:P34" si="15">J23+J24+J27+J28+J29</f>
        <v>940207.55</v>
      </c>
      <c r="K34" s="92">
        <f t="shared" si="15"/>
        <v>70000</v>
      </c>
      <c r="L34" s="92">
        <f t="shared" si="15"/>
        <v>1010207.55</v>
      </c>
      <c r="M34" s="92">
        <f t="shared" si="15"/>
        <v>63130.31</v>
      </c>
      <c r="N34" s="92">
        <f t="shared" si="15"/>
        <v>1073337.86</v>
      </c>
      <c r="O34" s="92">
        <f t="shared" si="15"/>
        <v>240000</v>
      </c>
      <c r="P34" s="92">
        <f t="shared" si="15"/>
        <v>1313337.86</v>
      </c>
    </row>
  </sheetData>
  <mergeCells count="3">
    <mergeCell ref="A2:P2"/>
    <mergeCell ref="A4:H4"/>
    <mergeCell ref="I4:P4"/>
  </mergeCells>
  <printOptions horizontalCentered="1"/>
  <pageMargins left="0.590277777777778" right="0.590277777777778" top="0.236111111111111" bottom="0.354166666666667" header="0.15625" footer="0.236111111111111"/>
  <pageSetup paperSize="9" scale="4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5"/>
  <sheetViews>
    <sheetView workbookViewId="0">
      <selection activeCell="B11" sqref="B11"/>
    </sheetView>
  </sheetViews>
  <sheetFormatPr defaultColWidth="9" defaultRowHeight="14.25" outlineLevelCol="3"/>
  <cols>
    <col min="1" max="1" width="25.875" style="49" customWidth="1"/>
    <col min="2" max="2" width="32.625" style="49" customWidth="1"/>
    <col min="3" max="3" width="26.75" style="50" customWidth="1"/>
    <col min="4" max="4" width="10.875" style="50" customWidth="1"/>
    <col min="5" max="16384" width="9" style="50"/>
  </cols>
  <sheetData>
    <row r="1" ht="21" customHeight="1" spans="1:3">
      <c r="A1" s="51" t="s">
        <v>60</v>
      </c>
      <c r="C1" s="49"/>
    </row>
    <row r="2" ht="45" customHeight="1" spans="1:4">
      <c r="A2" s="52" t="s">
        <v>61</v>
      </c>
      <c r="B2" s="52"/>
      <c r="C2" s="52"/>
      <c r="D2" s="52"/>
    </row>
    <row r="3" ht="25" customHeight="1" spans="1:4">
      <c r="A3" s="53"/>
      <c r="B3" s="53"/>
      <c r="C3" s="53"/>
      <c r="D3" s="54" t="s">
        <v>62</v>
      </c>
    </row>
    <row r="4" s="49" customFormat="1" ht="42" customHeight="1" spans="1:4">
      <c r="A4" s="55" t="s">
        <v>63</v>
      </c>
      <c r="B4" s="55" t="s">
        <v>64</v>
      </c>
      <c r="C4" s="56" t="s">
        <v>65</v>
      </c>
      <c r="D4" s="55" t="s">
        <v>66</v>
      </c>
    </row>
    <row r="5" ht="42" customHeight="1" spans="1:4">
      <c r="A5" s="57" t="s">
        <v>67</v>
      </c>
      <c r="B5" s="55" t="s">
        <v>68</v>
      </c>
      <c r="C5" s="55">
        <v>2</v>
      </c>
      <c r="D5" s="55" t="s">
        <v>69</v>
      </c>
    </row>
    <row r="6" ht="42" customHeight="1" spans="1:4">
      <c r="A6" s="57" t="s">
        <v>70</v>
      </c>
      <c r="B6" s="55" t="s">
        <v>68</v>
      </c>
      <c r="C6" s="55">
        <v>5.1</v>
      </c>
      <c r="D6" s="55" t="s">
        <v>69</v>
      </c>
    </row>
    <row r="7" ht="42" customHeight="1" spans="1:4">
      <c r="A7" s="57" t="s">
        <v>71</v>
      </c>
      <c r="B7" s="57"/>
      <c r="C7" s="55">
        <v>138</v>
      </c>
      <c r="D7" s="55" t="s">
        <v>69</v>
      </c>
    </row>
    <row r="8" ht="37" customHeight="1" spans="1:4">
      <c r="A8" s="56" t="s">
        <v>72</v>
      </c>
      <c r="B8" s="56" t="s">
        <v>73</v>
      </c>
      <c r="C8" s="55">
        <v>10</v>
      </c>
      <c r="D8" s="55" t="s">
        <v>69</v>
      </c>
    </row>
    <row r="9" ht="37" customHeight="1" spans="1:4">
      <c r="A9" s="56"/>
      <c r="B9" s="56" t="s">
        <v>74</v>
      </c>
      <c r="C9" s="55">
        <v>4.9</v>
      </c>
      <c r="D9" s="55" t="s">
        <v>69</v>
      </c>
    </row>
    <row r="10" ht="37" customHeight="1" spans="1:4">
      <c r="A10" s="56"/>
      <c r="B10" s="56" t="s">
        <v>75</v>
      </c>
      <c r="C10" s="55">
        <v>3.4</v>
      </c>
      <c r="D10" s="55" t="s">
        <v>69</v>
      </c>
    </row>
    <row r="11" ht="37" customHeight="1" spans="1:4">
      <c r="A11" s="56"/>
      <c r="B11" s="56" t="s">
        <v>76</v>
      </c>
      <c r="C11" s="55">
        <v>4.5</v>
      </c>
      <c r="D11" s="55" t="s">
        <v>69</v>
      </c>
    </row>
    <row r="12" ht="37" customHeight="1" spans="1:4">
      <c r="A12" s="56"/>
      <c r="B12" s="56" t="s">
        <v>77</v>
      </c>
      <c r="C12" s="55">
        <v>22.8</v>
      </c>
      <c r="D12" s="55" t="s">
        <v>69</v>
      </c>
    </row>
    <row r="13" ht="35" customHeight="1" spans="1:4">
      <c r="A13" s="56" t="s">
        <v>78</v>
      </c>
      <c r="B13" s="55" t="s">
        <v>79</v>
      </c>
      <c r="C13" s="55">
        <v>24</v>
      </c>
      <c r="D13" s="55">
        <v>1</v>
      </c>
    </row>
    <row r="14" ht="35" customHeight="1" spans="1:4">
      <c r="A14" s="56"/>
      <c r="B14" s="55" t="s">
        <v>80</v>
      </c>
      <c r="C14" s="55">
        <v>19.1</v>
      </c>
      <c r="D14" s="55">
        <v>2</v>
      </c>
    </row>
    <row r="15" ht="35" customHeight="1" spans="1:4">
      <c r="A15" s="56"/>
      <c r="B15" s="55" t="s">
        <v>81</v>
      </c>
      <c r="C15" s="55">
        <v>14.3</v>
      </c>
      <c r="D15" s="55">
        <v>3</v>
      </c>
    </row>
    <row r="16" ht="35" customHeight="1" spans="1:4">
      <c r="A16" s="56"/>
      <c r="B16" s="55" t="s">
        <v>82</v>
      </c>
      <c r="C16" s="55">
        <v>12.8</v>
      </c>
      <c r="D16" s="55">
        <v>4</v>
      </c>
    </row>
    <row r="17" ht="35" customHeight="1" spans="1:4">
      <c r="A17" s="56"/>
      <c r="B17" s="55" t="s">
        <v>83</v>
      </c>
      <c r="C17" s="55">
        <v>12.5</v>
      </c>
      <c r="D17" s="55">
        <v>5</v>
      </c>
    </row>
    <row r="18" ht="35" customHeight="1" spans="1:4">
      <c r="A18" s="56"/>
      <c r="B18" s="55" t="s">
        <v>84</v>
      </c>
      <c r="C18" s="55">
        <v>10.4</v>
      </c>
      <c r="D18" s="55">
        <v>6</v>
      </c>
    </row>
    <row r="19" ht="35" customHeight="1" spans="1:4">
      <c r="A19" s="56"/>
      <c r="B19" s="55" t="s">
        <v>85</v>
      </c>
      <c r="C19" s="55">
        <v>9.7</v>
      </c>
      <c r="D19" s="55">
        <v>7</v>
      </c>
    </row>
    <row r="20" ht="35" customHeight="1" spans="1:4">
      <c r="A20" s="56"/>
      <c r="B20" s="55" t="s">
        <v>86</v>
      </c>
      <c r="C20" s="55">
        <v>7.2</v>
      </c>
      <c r="D20" s="55">
        <v>8</v>
      </c>
    </row>
    <row r="21" ht="35" customHeight="1" spans="1:4">
      <c r="A21" s="56"/>
      <c r="B21" s="55" t="s">
        <v>87</v>
      </c>
      <c r="C21" s="55">
        <v>2.9</v>
      </c>
      <c r="D21" s="55">
        <v>9</v>
      </c>
    </row>
    <row r="22" ht="35" customHeight="1" spans="1:4">
      <c r="A22" s="56"/>
      <c r="B22" s="55" t="s">
        <v>88</v>
      </c>
      <c r="C22" s="55">
        <v>2.3</v>
      </c>
      <c r="D22" s="55">
        <v>10</v>
      </c>
    </row>
    <row r="23" ht="35" customHeight="1" spans="1:4">
      <c r="A23" s="56"/>
      <c r="B23" s="55" t="s">
        <v>77</v>
      </c>
      <c r="C23" s="55">
        <f>SUM(C13:C22)</f>
        <v>115.2</v>
      </c>
      <c r="D23" s="58" t="s">
        <v>69</v>
      </c>
    </row>
    <row r="24" ht="33" customHeight="1" spans="1:2">
      <c r="A24" s="50"/>
      <c r="B24" s="50"/>
    </row>
    <row r="25" ht="33" customHeight="1"/>
  </sheetData>
  <mergeCells count="4">
    <mergeCell ref="A2:D2"/>
    <mergeCell ref="A7:B7"/>
    <mergeCell ref="A8:A12"/>
    <mergeCell ref="A13:A23"/>
  </mergeCells>
  <printOptions horizontalCentered="1"/>
  <pageMargins left="0.196527777777778" right="0.196527777777778" top="1" bottom="1" header="0.511805555555556" footer="0.511805555555556"/>
  <pageSetup paperSize="9" scale="83" fitToWidth="0" orientation="portrait"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92"/>
  <sheetViews>
    <sheetView tabSelected="1" workbookViewId="0">
      <selection activeCell="C8" sqref="C8"/>
    </sheetView>
  </sheetViews>
  <sheetFormatPr defaultColWidth="9" defaultRowHeight="13.5"/>
  <cols>
    <col min="1" max="1" width="7.375" customWidth="1"/>
    <col min="2" max="2" width="29.5" customWidth="1"/>
    <col min="3" max="3" width="17.75" customWidth="1"/>
    <col min="4" max="4" width="15.625" customWidth="1"/>
    <col min="5" max="5" width="13.875" customWidth="1"/>
    <col min="6" max="6" width="49.375" style="2" customWidth="1"/>
    <col min="7" max="7" width="14.625" customWidth="1"/>
    <col min="8" max="9" width="15.5" customWidth="1"/>
    <col min="10" max="11" width="15" customWidth="1"/>
    <col min="12" max="12" width="9.81666666666667" customWidth="1"/>
    <col min="13" max="13" width="3.50833333333333" customWidth="1"/>
    <col min="14" max="14" width="11.5" customWidth="1"/>
  </cols>
  <sheetData>
    <row r="1" spans="1:1">
      <c r="A1" t="s">
        <v>89</v>
      </c>
    </row>
    <row r="2" ht="37" customHeight="1" spans="1:12">
      <c r="A2" s="3" t="s">
        <v>90</v>
      </c>
      <c r="B2" s="3"/>
      <c r="C2" s="3"/>
      <c r="D2" s="3"/>
      <c r="E2" s="3"/>
      <c r="F2" s="4"/>
      <c r="G2" s="3"/>
      <c r="H2" s="3"/>
      <c r="I2" s="3"/>
      <c r="J2" s="3"/>
      <c r="K2" s="3"/>
      <c r="L2" s="3"/>
    </row>
    <row r="3" customFormat="1" ht="30" customHeight="1" spans="1:12">
      <c r="A3" s="3"/>
      <c r="B3" s="3"/>
      <c r="C3" s="3"/>
      <c r="D3" s="3"/>
      <c r="E3" s="3"/>
      <c r="F3" s="4"/>
      <c r="G3" s="3"/>
      <c r="H3" s="3"/>
      <c r="I3" s="3"/>
      <c r="J3" s="3"/>
      <c r="K3" s="3"/>
      <c r="L3" s="40" t="s">
        <v>2</v>
      </c>
    </row>
    <row r="4" s="1" customFormat="1" ht="25" customHeight="1" spans="1:12">
      <c r="A4" s="5" t="s">
        <v>91</v>
      </c>
      <c r="B4" s="5" t="s">
        <v>92</v>
      </c>
      <c r="C4" s="6" t="s">
        <v>93</v>
      </c>
      <c r="D4" s="7" t="s">
        <v>94</v>
      </c>
      <c r="E4" s="8" t="s">
        <v>95</v>
      </c>
      <c r="F4" s="9" t="s">
        <v>96</v>
      </c>
      <c r="G4" s="10" t="s">
        <v>97</v>
      </c>
      <c r="H4" s="11"/>
      <c r="I4" s="41"/>
      <c r="J4" s="42" t="s">
        <v>98</v>
      </c>
      <c r="K4" s="5" t="s">
        <v>99</v>
      </c>
      <c r="L4" s="7" t="s">
        <v>100</v>
      </c>
    </row>
    <row r="5" ht="45" customHeight="1" spans="1:12">
      <c r="A5" s="5"/>
      <c r="B5" s="5"/>
      <c r="C5" s="12"/>
      <c r="D5" s="7"/>
      <c r="E5" s="8"/>
      <c r="F5" s="13"/>
      <c r="G5" s="14"/>
      <c r="H5" s="7" t="s">
        <v>101</v>
      </c>
      <c r="I5" s="7" t="s">
        <v>102</v>
      </c>
      <c r="J5" s="42"/>
      <c r="K5" s="5"/>
      <c r="L5" s="7"/>
    </row>
    <row r="6" ht="31" customHeight="1" spans="1:12">
      <c r="A6" s="15" t="s">
        <v>103</v>
      </c>
      <c r="B6" s="15"/>
      <c r="C6" s="15"/>
      <c r="D6" s="15"/>
      <c r="E6" s="16">
        <f t="shared" ref="E6:I6" si="0">E7+E9+E31+E34</f>
        <v>1802007</v>
      </c>
      <c r="F6" s="17"/>
      <c r="G6" s="16">
        <f t="shared" si="0"/>
        <v>240000</v>
      </c>
      <c r="H6" s="16">
        <f t="shared" si="0"/>
        <v>230000</v>
      </c>
      <c r="I6" s="16">
        <f t="shared" si="0"/>
        <v>10000</v>
      </c>
      <c r="J6" s="15"/>
      <c r="K6" s="43"/>
      <c r="L6" s="44"/>
    </row>
    <row r="7" ht="36" customHeight="1" spans="1:12">
      <c r="A7" s="18" t="s">
        <v>104</v>
      </c>
      <c r="B7" s="19"/>
      <c r="C7" s="19"/>
      <c r="D7" s="20"/>
      <c r="E7" s="16">
        <f t="shared" ref="E7:I7" si="1">E8</f>
        <v>30000</v>
      </c>
      <c r="F7" s="17"/>
      <c r="G7" s="16">
        <f>I7</f>
        <v>10000</v>
      </c>
      <c r="H7" s="16">
        <f t="shared" si="1"/>
        <v>0</v>
      </c>
      <c r="I7" s="16">
        <f t="shared" si="1"/>
        <v>10000</v>
      </c>
      <c r="J7" s="15"/>
      <c r="K7" s="43"/>
      <c r="L7" s="44"/>
    </row>
    <row r="8" ht="120" customHeight="1" spans="1:12">
      <c r="A8" s="21">
        <v>1</v>
      </c>
      <c r="B8" s="22" t="s">
        <v>105</v>
      </c>
      <c r="C8" s="22" t="s">
        <v>106</v>
      </c>
      <c r="D8" s="22" t="s">
        <v>106</v>
      </c>
      <c r="E8" s="23">
        <v>30000</v>
      </c>
      <c r="F8" s="24" t="s">
        <v>107</v>
      </c>
      <c r="G8" s="23">
        <v>10000</v>
      </c>
      <c r="H8" s="23">
        <v>0</v>
      </c>
      <c r="I8" s="23">
        <v>10000</v>
      </c>
      <c r="J8" s="15"/>
      <c r="K8" s="22" t="s">
        <v>108</v>
      </c>
      <c r="L8" s="22">
        <v>2340202</v>
      </c>
    </row>
    <row r="9" ht="36" customHeight="1" spans="1:12">
      <c r="A9" s="18" t="s">
        <v>109</v>
      </c>
      <c r="B9" s="19"/>
      <c r="C9" s="19"/>
      <c r="D9" s="20"/>
      <c r="E9" s="16">
        <f t="shared" ref="E9:H9" si="2">E10+E17</f>
        <v>133892</v>
      </c>
      <c r="F9" s="17"/>
      <c r="G9" s="16">
        <f t="shared" si="2"/>
        <v>13000</v>
      </c>
      <c r="H9" s="16">
        <f t="shared" si="2"/>
        <v>13000</v>
      </c>
      <c r="I9" s="23"/>
      <c r="J9" s="15"/>
      <c r="K9" s="22"/>
      <c r="L9" s="22"/>
    </row>
    <row r="10" ht="36" customHeight="1" spans="1:12">
      <c r="A10" s="25" t="s">
        <v>110</v>
      </c>
      <c r="B10" s="26" t="s">
        <v>111</v>
      </c>
      <c r="C10" s="26"/>
      <c r="D10" s="26"/>
      <c r="E10" s="27">
        <f t="shared" ref="E10:H10" si="3">SUM(E11:E16)</f>
        <v>107554</v>
      </c>
      <c r="F10" s="27"/>
      <c r="G10" s="27">
        <f t="shared" si="3"/>
        <v>4760</v>
      </c>
      <c r="H10" s="27">
        <f t="shared" si="3"/>
        <v>4760</v>
      </c>
      <c r="I10" s="16">
        <f>SUM(I11:I15)</f>
        <v>0</v>
      </c>
      <c r="J10" s="15"/>
      <c r="K10" s="43"/>
      <c r="L10" s="44"/>
    </row>
    <row r="11" ht="78" customHeight="1" spans="1:12">
      <c r="A11" s="15">
        <v>1</v>
      </c>
      <c r="B11" s="28" t="s">
        <v>112</v>
      </c>
      <c r="C11" s="22" t="s">
        <v>113</v>
      </c>
      <c r="D11" s="22" t="s">
        <v>113</v>
      </c>
      <c r="E11" s="23">
        <v>93773</v>
      </c>
      <c r="F11" s="24" t="s">
        <v>114</v>
      </c>
      <c r="G11" s="23">
        <v>2600</v>
      </c>
      <c r="H11" s="23">
        <v>2600</v>
      </c>
      <c r="I11" s="23"/>
      <c r="J11" s="15" t="s">
        <v>115</v>
      </c>
      <c r="K11" s="22" t="s">
        <v>116</v>
      </c>
      <c r="L11" s="22">
        <v>2340101</v>
      </c>
    </row>
    <row r="12" ht="78" customHeight="1" spans="1:12">
      <c r="A12" s="15">
        <v>2</v>
      </c>
      <c r="B12" s="28" t="s">
        <v>117</v>
      </c>
      <c r="C12" s="28" t="s">
        <v>118</v>
      </c>
      <c r="D12" s="22" t="s">
        <v>119</v>
      </c>
      <c r="E12" s="23">
        <v>1949</v>
      </c>
      <c r="F12" s="24" t="s">
        <v>120</v>
      </c>
      <c r="G12" s="23">
        <v>770</v>
      </c>
      <c r="H12" s="29">
        <v>770</v>
      </c>
      <c r="I12" s="23"/>
      <c r="J12" s="15" t="s">
        <v>115</v>
      </c>
      <c r="K12" s="22" t="s">
        <v>116</v>
      </c>
      <c r="L12" s="22">
        <v>2340101</v>
      </c>
    </row>
    <row r="13" ht="65" customHeight="1" spans="1:12">
      <c r="A13" s="15">
        <v>3</v>
      </c>
      <c r="B13" s="28" t="s">
        <v>121</v>
      </c>
      <c r="C13" s="28" t="s">
        <v>118</v>
      </c>
      <c r="D13" s="22" t="s">
        <v>122</v>
      </c>
      <c r="E13" s="23">
        <v>2436</v>
      </c>
      <c r="F13" s="24" t="s">
        <v>123</v>
      </c>
      <c r="G13" s="23">
        <v>580</v>
      </c>
      <c r="H13" s="23">
        <v>580</v>
      </c>
      <c r="I13" s="23"/>
      <c r="J13" s="15" t="s">
        <v>115</v>
      </c>
      <c r="K13" s="22" t="s">
        <v>116</v>
      </c>
      <c r="L13" s="22">
        <v>2340101</v>
      </c>
    </row>
    <row r="14" ht="65" customHeight="1" spans="1:12">
      <c r="A14" s="15">
        <v>4</v>
      </c>
      <c r="B14" s="28" t="s">
        <v>124</v>
      </c>
      <c r="C14" s="28" t="s">
        <v>118</v>
      </c>
      <c r="D14" s="22" t="s">
        <v>122</v>
      </c>
      <c r="E14" s="23">
        <v>630</v>
      </c>
      <c r="F14" s="24" t="s">
        <v>125</v>
      </c>
      <c r="G14" s="23">
        <v>350</v>
      </c>
      <c r="H14" s="23">
        <v>350</v>
      </c>
      <c r="I14" s="23"/>
      <c r="J14" s="15" t="s">
        <v>115</v>
      </c>
      <c r="K14" s="22" t="s">
        <v>116</v>
      </c>
      <c r="L14" s="22">
        <v>2340101</v>
      </c>
    </row>
    <row r="15" ht="45" customHeight="1" spans="1:12">
      <c r="A15" s="15">
        <v>5</v>
      </c>
      <c r="B15" s="28" t="s">
        <v>126</v>
      </c>
      <c r="C15" s="28" t="s">
        <v>118</v>
      </c>
      <c r="D15" s="22" t="s">
        <v>122</v>
      </c>
      <c r="E15" s="23">
        <v>699</v>
      </c>
      <c r="F15" s="24" t="s">
        <v>127</v>
      </c>
      <c r="G15" s="23">
        <v>290</v>
      </c>
      <c r="H15" s="23">
        <v>290</v>
      </c>
      <c r="I15" s="23"/>
      <c r="J15" s="15" t="s">
        <v>115</v>
      </c>
      <c r="K15" s="22" t="s">
        <v>116</v>
      </c>
      <c r="L15" s="22">
        <v>2340101</v>
      </c>
    </row>
    <row r="16" ht="116" customHeight="1" spans="1:12">
      <c r="A16" s="15">
        <v>6</v>
      </c>
      <c r="B16" s="30" t="s">
        <v>128</v>
      </c>
      <c r="C16" s="30" t="s">
        <v>113</v>
      </c>
      <c r="D16" s="30" t="s">
        <v>113</v>
      </c>
      <c r="E16" s="31">
        <v>8067</v>
      </c>
      <c r="F16" s="24" t="s">
        <v>129</v>
      </c>
      <c r="G16" s="31">
        <v>170</v>
      </c>
      <c r="H16" s="31">
        <v>170</v>
      </c>
      <c r="I16" s="31"/>
      <c r="J16" s="45" t="s">
        <v>115</v>
      </c>
      <c r="K16" s="30" t="s">
        <v>116</v>
      </c>
      <c r="L16" s="30">
        <v>2340101</v>
      </c>
    </row>
    <row r="17" ht="49" customHeight="1" spans="1:12">
      <c r="A17" s="32" t="s">
        <v>130</v>
      </c>
      <c r="B17" s="26" t="s">
        <v>131</v>
      </c>
      <c r="C17" s="26"/>
      <c r="D17" s="26"/>
      <c r="E17" s="27">
        <f t="shared" ref="E17:I17" si="4">SUM(E18:E30)</f>
        <v>26338</v>
      </c>
      <c r="F17" s="33"/>
      <c r="G17" s="27">
        <f t="shared" si="4"/>
        <v>8240</v>
      </c>
      <c r="H17" s="27">
        <f t="shared" si="4"/>
        <v>8240</v>
      </c>
      <c r="I17" s="16">
        <f t="shared" si="4"/>
        <v>0</v>
      </c>
      <c r="J17" s="15"/>
      <c r="K17" s="22"/>
      <c r="L17" s="22"/>
    </row>
    <row r="18" ht="99" spans="1:12">
      <c r="A18" s="15">
        <v>1</v>
      </c>
      <c r="B18" s="22" t="s">
        <v>132</v>
      </c>
      <c r="C18" s="28" t="s">
        <v>118</v>
      </c>
      <c r="D18" s="22" t="s">
        <v>133</v>
      </c>
      <c r="E18" s="27">
        <v>480</v>
      </c>
      <c r="F18" s="24" t="s">
        <v>134</v>
      </c>
      <c r="G18" s="27">
        <v>440</v>
      </c>
      <c r="H18" s="27">
        <v>440</v>
      </c>
      <c r="I18" s="16"/>
      <c r="J18" s="15" t="s">
        <v>115</v>
      </c>
      <c r="K18" s="22" t="s">
        <v>116</v>
      </c>
      <c r="L18" s="22">
        <v>2340101</v>
      </c>
    </row>
    <row r="19" ht="99" spans="1:12">
      <c r="A19" s="15">
        <v>2</v>
      </c>
      <c r="B19" s="22" t="s">
        <v>135</v>
      </c>
      <c r="C19" s="28" t="s">
        <v>118</v>
      </c>
      <c r="D19" s="22" t="s">
        <v>136</v>
      </c>
      <c r="E19" s="27">
        <v>462</v>
      </c>
      <c r="F19" s="24" t="s">
        <v>137</v>
      </c>
      <c r="G19" s="27">
        <v>430</v>
      </c>
      <c r="H19" s="27">
        <v>430</v>
      </c>
      <c r="I19" s="16"/>
      <c r="J19" s="15" t="s">
        <v>115</v>
      </c>
      <c r="K19" s="22" t="s">
        <v>116</v>
      </c>
      <c r="L19" s="22">
        <v>2340101</v>
      </c>
    </row>
    <row r="20" ht="61" customHeight="1" spans="1:12">
      <c r="A20" s="15">
        <v>3</v>
      </c>
      <c r="B20" s="22" t="s">
        <v>138</v>
      </c>
      <c r="C20" s="28" t="s">
        <v>118</v>
      </c>
      <c r="D20" s="22" t="s">
        <v>139</v>
      </c>
      <c r="E20" s="27">
        <v>350</v>
      </c>
      <c r="F20" s="24" t="s">
        <v>140</v>
      </c>
      <c r="G20" s="27">
        <v>320</v>
      </c>
      <c r="H20" s="27">
        <v>320</v>
      </c>
      <c r="I20" s="16"/>
      <c r="J20" s="15" t="s">
        <v>115</v>
      </c>
      <c r="K20" s="22" t="s">
        <v>116</v>
      </c>
      <c r="L20" s="22">
        <v>2340101</v>
      </c>
    </row>
    <row r="21" ht="158" customHeight="1" spans="1:12">
      <c r="A21" s="15">
        <v>4</v>
      </c>
      <c r="B21" s="22" t="s">
        <v>141</v>
      </c>
      <c r="C21" s="28" t="s">
        <v>118</v>
      </c>
      <c r="D21" s="22" t="s">
        <v>142</v>
      </c>
      <c r="E21" s="27">
        <v>1705</v>
      </c>
      <c r="F21" s="24" t="s">
        <v>143</v>
      </c>
      <c r="G21" s="27">
        <v>750</v>
      </c>
      <c r="H21" s="27">
        <v>750</v>
      </c>
      <c r="I21" s="16"/>
      <c r="J21" s="15" t="s">
        <v>115</v>
      </c>
      <c r="K21" s="22" t="s">
        <v>116</v>
      </c>
      <c r="L21" s="22">
        <v>2340101</v>
      </c>
    </row>
    <row r="22" ht="78" customHeight="1" spans="1:12">
      <c r="A22" s="15">
        <v>5</v>
      </c>
      <c r="B22" s="22" t="s">
        <v>144</v>
      </c>
      <c r="C22" s="28" t="s">
        <v>118</v>
      </c>
      <c r="D22" s="22" t="s">
        <v>145</v>
      </c>
      <c r="E22" s="27">
        <v>12688</v>
      </c>
      <c r="F22" s="24" t="s">
        <v>146</v>
      </c>
      <c r="G22" s="27">
        <v>2000</v>
      </c>
      <c r="H22" s="27">
        <v>2000</v>
      </c>
      <c r="I22" s="16"/>
      <c r="J22" s="15" t="s">
        <v>115</v>
      </c>
      <c r="K22" s="22" t="s">
        <v>116</v>
      </c>
      <c r="L22" s="22">
        <v>2340101</v>
      </c>
    </row>
    <row r="23" ht="63" customHeight="1" spans="1:12">
      <c r="A23" s="15">
        <v>6</v>
      </c>
      <c r="B23" s="22" t="s">
        <v>147</v>
      </c>
      <c r="C23" s="28" t="s">
        <v>118</v>
      </c>
      <c r="D23" s="22" t="s">
        <v>145</v>
      </c>
      <c r="E23" s="27">
        <v>500</v>
      </c>
      <c r="F23" s="24" t="s">
        <v>148</v>
      </c>
      <c r="G23" s="27">
        <v>470</v>
      </c>
      <c r="H23" s="27">
        <v>470</v>
      </c>
      <c r="I23" s="16"/>
      <c r="J23" s="15" t="s">
        <v>115</v>
      </c>
      <c r="K23" s="22" t="s">
        <v>116</v>
      </c>
      <c r="L23" s="22">
        <v>2340101</v>
      </c>
    </row>
    <row r="24" ht="78" customHeight="1" spans="1:12">
      <c r="A24" s="15">
        <v>7</v>
      </c>
      <c r="B24" s="22" t="s">
        <v>149</v>
      </c>
      <c r="C24" s="28" t="s">
        <v>118</v>
      </c>
      <c r="D24" s="22" t="s">
        <v>150</v>
      </c>
      <c r="E24" s="27">
        <v>2500</v>
      </c>
      <c r="F24" s="24" t="s">
        <v>151</v>
      </c>
      <c r="G24" s="27">
        <v>1160</v>
      </c>
      <c r="H24" s="27">
        <v>1160</v>
      </c>
      <c r="I24" s="16"/>
      <c r="J24" s="15" t="s">
        <v>115</v>
      </c>
      <c r="K24" s="22" t="s">
        <v>116</v>
      </c>
      <c r="L24" s="22">
        <v>2340101</v>
      </c>
    </row>
    <row r="25" ht="80" customHeight="1" spans="1:12">
      <c r="A25" s="15">
        <v>8</v>
      </c>
      <c r="B25" s="22" t="s">
        <v>152</v>
      </c>
      <c r="C25" s="28" t="s">
        <v>118</v>
      </c>
      <c r="D25" s="22" t="s">
        <v>119</v>
      </c>
      <c r="E25" s="27">
        <v>1207</v>
      </c>
      <c r="F25" s="24" t="s">
        <v>153</v>
      </c>
      <c r="G25" s="27">
        <v>710</v>
      </c>
      <c r="H25" s="27">
        <v>710</v>
      </c>
      <c r="I25" s="16"/>
      <c r="J25" s="15" t="s">
        <v>115</v>
      </c>
      <c r="K25" s="22" t="s">
        <v>116</v>
      </c>
      <c r="L25" s="22">
        <v>2340101</v>
      </c>
    </row>
    <row r="26" ht="68" customHeight="1" spans="1:12">
      <c r="A26" s="15">
        <v>9</v>
      </c>
      <c r="B26" s="22" t="s">
        <v>154</v>
      </c>
      <c r="C26" s="28" t="s">
        <v>118</v>
      </c>
      <c r="D26" s="22" t="s">
        <v>155</v>
      </c>
      <c r="E26" s="27">
        <v>1300</v>
      </c>
      <c r="F26" s="24" t="s">
        <v>156</v>
      </c>
      <c r="G26" s="27">
        <v>510</v>
      </c>
      <c r="H26" s="27">
        <v>510</v>
      </c>
      <c r="I26" s="16"/>
      <c r="J26" s="15" t="s">
        <v>115</v>
      </c>
      <c r="K26" s="22" t="s">
        <v>116</v>
      </c>
      <c r="L26" s="22">
        <v>2340101</v>
      </c>
    </row>
    <row r="27" ht="78" customHeight="1" spans="1:12">
      <c r="A27" s="15">
        <v>10</v>
      </c>
      <c r="B27" s="22" t="s">
        <v>157</v>
      </c>
      <c r="C27" s="28" t="s">
        <v>118</v>
      </c>
      <c r="D27" s="22" t="s">
        <v>155</v>
      </c>
      <c r="E27" s="27">
        <v>3000</v>
      </c>
      <c r="F27" s="24" t="s">
        <v>158</v>
      </c>
      <c r="G27" s="27">
        <v>490</v>
      </c>
      <c r="H27" s="27">
        <v>490</v>
      </c>
      <c r="I27" s="16"/>
      <c r="J27" s="15" t="s">
        <v>115</v>
      </c>
      <c r="K27" s="22" t="s">
        <v>116</v>
      </c>
      <c r="L27" s="22">
        <v>2340101</v>
      </c>
    </row>
    <row r="28" ht="65" customHeight="1" spans="1:12">
      <c r="A28" s="15">
        <v>11</v>
      </c>
      <c r="B28" s="22" t="s">
        <v>159</v>
      </c>
      <c r="C28" s="28" t="s">
        <v>118</v>
      </c>
      <c r="D28" s="22" t="s">
        <v>133</v>
      </c>
      <c r="E28" s="27">
        <v>700</v>
      </c>
      <c r="F28" s="24" t="s">
        <v>160</v>
      </c>
      <c r="G28" s="27">
        <v>350</v>
      </c>
      <c r="H28" s="27">
        <v>350</v>
      </c>
      <c r="I28" s="16"/>
      <c r="J28" s="15" t="s">
        <v>115</v>
      </c>
      <c r="K28" s="22" t="s">
        <v>116</v>
      </c>
      <c r="L28" s="22">
        <v>2340101</v>
      </c>
    </row>
    <row r="29" ht="78" customHeight="1" spans="1:12">
      <c r="A29" s="15">
        <v>12</v>
      </c>
      <c r="B29" s="22" t="s">
        <v>161</v>
      </c>
      <c r="C29" s="28" t="s">
        <v>118</v>
      </c>
      <c r="D29" s="22" t="s">
        <v>119</v>
      </c>
      <c r="E29" s="27">
        <v>256</v>
      </c>
      <c r="F29" s="24" t="s">
        <v>162</v>
      </c>
      <c r="G29" s="27">
        <v>230</v>
      </c>
      <c r="H29" s="27">
        <v>230</v>
      </c>
      <c r="I29" s="16"/>
      <c r="J29" s="15" t="s">
        <v>115</v>
      </c>
      <c r="K29" s="22" t="s">
        <v>116</v>
      </c>
      <c r="L29" s="22">
        <v>2340101</v>
      </c>
    </row>
    <row r="30" ht="82.5" spans="1:12">
      <c r="A30" s="15">
        <v>13</v>
      </c>
      <c r="B30" s="22" t="s">
        <v>163</v>
      </c>
      <c r="C30" s="28" t="s">
        <v>118</v>
      </c>
      <c r="D30" s="22" t="s">
        <v>155</v>
      </c>
      <c r="E30" s="27">
        <v>1190</v>
      </c>
      <c r="F30" s="24" t="s">
        <v>164</v>
      </c>
      <c r="G30" s="27">
        <v>380</v>
      </c>
      <c r="H30" s="27">
        <v>380</v>
      </c>
      <c r="I30" s="16"/>
      <c r="J30" s="15" t="s">
        <v>115</v>
      </c>
      <c r="K30" s="22" t="s">
        <v>116</v>
      </c>
      <c r="L30" s="22">
        <v>2340101</v>
      </c>
    </row>
    <row r="31" ht="33" customHeight="1" spans="1:12">
      <c r="A31" s="18" t="s">
        <v>165</v>
      </c>
      <c r="B31" s="19"/>
      <c r="C31" s="19"/>
      <c r="D31" s="20"/>
      <c r="E31" s="27">
        <f t="shared" ref="E31:H31" si="5">SUM(E32:E33)</f>
        <v>15176</v>
      </c>
      <c r="F31" s="33"/>
      <c r="G31" s="27">
        <f t="shared" si="5"/>
        <v>11000</v>
      </c>
      <c r="H31" s="27">
        <f t="shared" si="5"/>
        <v>11000</v>
      </c>
      <c r="I31" s="16"/>
      <c r="J31" s="15"/>
      <c r="K31" s="22"/>
      <c r="L31" s="22"/>
    </row>
    <row r="32" ht="92" customHeight="1" spans="1:12">
      <c r="A32" s="21">
        <v>1</v>
      </c>
      <c r="B32" s="28" t="s">
        <v>166</v>
      </c>
      <c r="C32" s="28" t="s">
        <v>106</v>
      </c>
      <c r="D32" s="28" t="s">
        <v>106</v>
      </c>
      <c r="E32" s="27">
        <v>2096</v>
      </c>
      <c r="F32" s="24" t="s">
        <v>167</v>
      </c>
      <c r="G32" s="27">
        <v>1200</v>
      </c>
      <c r="H32" s="27">
        <v>1200</v>
      </c>
      <c r="I32" s="46"/>
      <c r="J32" s="15" t="s">
        <v>115</v>
      </c>
      <c r="K32" s="22" t="s">
        <v>168</v>
      </c>
      <c r="L32" s="22">
        <v>2340110</v>
      </c>
    </row>
    <row r="33" ht="51" customHeight="1" spans="1:12">
      <c r="A33" s="21">
        <v>2</v>
      </c>
      <c r="B33" s="34" t="s">
        <v>169</v>
      </c>
      <c r="C33" s="21" t="s">
        <v>113</v>
      </c>
      <c r="D33" s="21" t="s">
        <v>113</v>
      </c>
      <c r="E33" s="27">
        <v>13080</v>
      </c>
      <c r="F33" s="24" t="s">
        <v>170</v>
      </c>
      <c r="G33" s="27">
        <v>9800</v>
      </c>
      <c r="H33" s="27">
        <v>9800</v>
      </c>
      <c r="I33" s="21"/>
      <c r="J33" s="21" t="s">
        <v>115</v>
      </c>
      <c r="K33" s="21" t="s">
        <v>168</v>
      </c>
      <c r="L33" s="15">
        <v>2340110</v>
      </c>
    </row>
    <row r="34" ht="38" customHeight="1" spans="1:12">
      <c r="A34" s="18" t="s">
        <v>171</v>
      </c>
      <c r="B34" s="19"/>
      <c r="C34" s="19"/>
      <c r="D34" s="20"/>
      <c r="E34" s="16">
        <f t="shared" ref="E34:H34" si="6">E35+E65+E74+E87</f>
        <v>1622939</v>
      </c>
      <c r="F34" s="35"/>
      <c r="G34" s="16">
        <f t="shared" si="6"/>
        <v>206000</v>
      </c>
      <c r="H34" s="16">
        <f t="shared" si="6"/>
        <v>206000</v>
      </c>
      <c r="I34" s="16"/>
      <c r="J34" s="15"/>
      <c r="K34" s="22"/>
      <c r="L34" s="44"/>
    </row>
    <row r="35" ht="30" customHeight="1" spans="1:12">
      <c r="A35" s="15" t="s">
        <v>110</v>
      </c>
      <c r="B35" s="36" t="s">
        <v>172</v>
      </c>
      <c r="C35" s="36"/>
      <c r="D35" s="37"/>
      <c r="E35" s="23">
        <f>SUM(E36:E64)</f>
        <v>584175</v>
      </c>
      <c r="F35" s="24"/>
      <c r="G35" s="23">
        <f>SUM(G36:G64)</f>
        <v>70930</v>
      </c>
      <c r="H35" s="23">
        <f>SUM(H36:H64)</f>
        <v>70930</v>
      </c>
      <c r="I35" s="16"/>
      <c r="J35" s="15"/>
      <c r="K35" s="22"/>
      <c r="L35" s="22"/>
    </row>
    <row r="36" ht="48" customHeight="1" spans="1:12">
      <c r="A36" s="15">
        <v>1</v>
      </c>
      <c r="B36" s="22" t="s">
        <v>173</v>
      </c>
      <c r="C36" s="22" t="s">
        <v>113</v>
      </c>
      <c r="D36" s="22" t="s">
        <v>113</v>
      </c>
      <c r="E36" s="23">
        <v>69354</v>
      </c>
      <c r="F36" s="24" t="s">
        <v>174</v>
      </c>
      <c r="G36" s="23">
        <v>10000</v>
      </c>
      <c r="H36" s="23">
        <v>10000</v>
      </c>
      <c r="I36" s="16"/>
      <c r="J36" s="15" t="s">
        <v>115</v>
      </c>
      <c r="K36" s="22" t="s">
        <v>175</v>
      </c>
      <c r="L36" s="22">
        <v>2340111</v>
      </c>
    </row>
    <row r="37" ht="38" customHeight="1" spans="1:12">
      <c r="A37" s="15">
        <v>2</v>
      </c>
      <c r="B37" s="22" t="s">
        <v>176</v>
      </c>
      <c r="C37" s="22" t="s">
        <v>113</v>
      </c>
      <c r="D37" s="22" t="s">
        <v>113</v>
      </c>
      <c r="E37" s="23">
        <v>46771</v>
      </c>
      <c r="F37" s="24" t="s">
        <v>177</v>
      </c>
      <c r="G37" s="23">
        <v>10600</v>
      </c>
      <c r="H37" s="23">
        <v>10600</v>
      </c>
      <c r="I37" s="16"/>
      <c r="J37" s="15" t="s">
        <v>115</v>
      </c>
      <c r="K37" s="22" t="s">
        <v>175</v>
      </c>
      <c r="L37" s="22">
        <v>2340111</v>
      </c>
    </row>
    <row r="38" ht="63" customHeight="1" spans="1:12">
      <c r="A38" s="15">
        <v>3</v>
      </c>
      <c r="B38" s="22" t="s">
        <v>178</v>
      </c>
      <c r="C38" s="22" t="s">
        <v>113</v>
      </c>
      <c r="D38" s="22" t="s">
        <v>113</v>
      </c>
      <c r="E38" s="23">
        <v>10000</v>
      </c>
      <c r="F38" s="24" t="s">
        <v>179</v>
      </c>
      <c r="G38" s="23">
        <v>6200</v>
      </c>
      <c r="H38" s="23">
        <v>6200</v>
      </c>
      <c r="I38" s="16"/>
      <c r="J38" s="15" t="s">
        <v>115</v>
      </c>
      <c r="K38" s="22" t="s">
        <v>175</v>
      </c>
      <c r="L38" s="22">
        <v>2340111</v>
      </c>
    </row>
    <row r="39" ht="55" customHeight="1" spans="1:12">
      <c r="A39" s="15">
        <v>4</v>
      </c>
      <c r="B39" s="22" t="s">
        <v>180</v>
      </c>
      <c r="C39" s="22" t="s">
        <v>113</v>
      </c>
      <c r="D39" s="22" t="s">
        <v>113</v>
      </c>
      <c r="E39" s="23">
        <v>22043</v>
      </c>
      <c r="F39" s="24" t="s">
        <v>181</v>
      </c>
      <c r="G39" s="23">
        <v>6000</v>
      </c>
      <c r="H39" s="23">
        <v>6000</v>
      </c>
      <c r="I39" s="16"/>
      <c r="J39" s="15" t="s">
        <v>115</v>
      </c>
      <c r="K39" s="22" t="s">
        <v>175</v>
      </c>
      <c r="L39" s="22">
        <v>2340111</v>
      </c>
    </row>
    <row r="40" ht="62" customHeight="1" spans="1:12">
      <c r="A40" s="15">
        <v>5</v>
      </c>
      <c r="B40" s="22" t="s">
        <v>182</v>
      </c>
      <c r="C40" s="22" t="s">
        <v>113</v>
      </c>
      <c r="D40" s="22" t="s">
        <v>113</v>
      </c>
      <c r="E40" s="23">
        <v>71380</v>
      </c>
      <c r="F40" s="24" t="s">
        <v>183</v>
      </c>
      <c r="G40" s="23">
        <v>5000</v>
      </c>
      <c r="H40" s="23">
        <v>5000</v>
      </c>
      <c r="I40" s="16"/>
      <c r="J40" s="15" t="s">
        <v>115</v>
      </c>
      <c r="K40" s="22" t="s">
        <v>175</v>
      </c>
      <c r="L40" s="22">
        <v>2340111</v>
      </c>
    </row>
    <row r="41" ht="66" customHeight="1" spans="1:12">
      <c r="A41" s="15">
        <v>6</v>
      </c>
      <c r="B41" s="22" t="s">
        <v>184</v>
      </c>
      <c r="C41" s="22" t="s">
        <v>113</v>
      </c>
      <c r="D41" s="22" t="s">
        <v>113</v>
      </c>
      <c r="E41" s="23">
        <v>15091</v>
      </c>
      <c r="F41" s="24" t="s">
        <v>185</v>
      </c>
      <c r="G41" s="23">
        <v>3700</v>
      </c>
      <c r="H41" s="23">
        <v>3700</v>
      </c>
      <c r="I41" s="16"/>
      <c r="J41" s="15" t="s">
        <v>115</v>
      </c>
      <c r="K41" s="22" t="s">
        <v>175</v>
      </c>
      <c r="L41" s="22">
        <v>2340111</v>
      </c>
    </row>
    <row r="42" ht="78" customHeight="1" spans="1:12">
      <c r="A42" s="15">
        <v>7</v>
      </c>
      <c r="B42" s="22" t="s">
        <v>186</v>
      </c>
      <c r="C42" s="22" t="s">
        <v>113</v>
      </c>
      <c r="D42" s="22" t="s">
        <v>113</v>
      </c>
      <c r="E42" s="23">
        <v>9859</v>
      </c>
      <c r="F42" s="24" t="s">
        <v>187</v>
      </c>
      <c r="G42" s="23">
        <v>3200</v>
      </c>
      <c r="H42" s="23">
        <v>3200</v>
      </c>
      <c r="I42" s="16"/>
      <c r="J42" s="15" t="s">
        <v>115</v>
      </c>
      <c r="K42" s="22" t="s">
        <v>175</v>
      </c>
      <c r="L42" s="22">
        <v>2340111</v>
      </c>
    </row>
    <row r="43" ht="51" customHeight="1" spans="1:12">
      <c r="A43" s="15">
        <v>8</v>
      </c>
      <c r="B43" s="22" t="s">
        <v>188</v>
      </c>
      <c r="C43" s="22" t="s">
        <v>113</v>
      </c>
      <c r="D43" s="22" t="s">
        <v>113</v>
      </c>
      <c r="E43" s="23">
        <v>8000</v>
      </c>
      <c r="F43" s="24" t="s">
        <v>189</v>
      </c>
      <c r="G43" s="23">
        <v>3400</v>
      </c>
      <c r="H43" s="23">
        <v>3400</v>
      </c>
      <c r="I43" s="16"/>
      <c r="J43" s="15" t="s">
        <v>115</v>
      </c>
      <c r="K43" s="22" t="s">
        <v>175</v>
      </c>
      <c r="L43" s="22">
        <v>2340111</v>
      </c>
    </row>
    <row r="44" ht="54" customHeight="1" spans="1:12">
      <c r="A44" s="15">
        <v>9</v>
      </c>
      <c r="B44" s="22" t="s">
        <v>190</v>
      </c>
      <c r="C44" s="22" t="s">
        <v>113</v>
      </c>
      <c r="D44" s="22" t="s">
        <v>113</v>
      </c>
      <c r="E44" s="23">
        <v>16827</v>
      </c>
      <c r="F44" s="24" t="s">
        <v>191</v>
      </c>
      <c r="G44" s="23">
        <v>3000</v>
      </c>
      <c r="H44" s="23">
        <v>3000</v>
      </c>
      <c r="I44" s="16"/>
      <c r="J44" s="15" t="s">
        <v>115</v>
      </c>
      <c r="K44" s="22" t="s">
        <v>175</v>
      </c>
      <c r="L44" s="22">
        <v>2340111</v>
      </c>
    </row>
    <row r="45" ht="47" customHeight="1" spans="1:12">
      <c r="A45" s="15">
        <v>10</v>
      </c>
      <c r="B45" s="22" t="s">
        <v>192</v>
      </c>
      <c r="C45" s="22" t="s">
        <v>113</v>
      </c>
      <c r="D45" s="22" t="s">
        <v>113</v>
      </c>
      <c r="E45" s="23">
        <v>5519</v>
      </c>
      <c r="F45" s="24" t="s">
        <v>193</v>
      </c>
      <c r="G45" s="23">
        <v>2000</v>
      </c>
      <c r="H45" s="23">
        <v>2000</v>
      </c>
      <c r="I45" s="16"/>
      <c r="J45" s="15" t="s">
        <v>115</v>
      </c>
      <c r="K45" s="22" t="s">
        <v>175</v>
      </c>
      <c r="L45" s="22">
        <v>2340111</v>
      </c>
    </row>
    <row r="46" ht="50" customHeight="1" spans="1:16">
      <c r="A46" s="15">
        <v>11</v>
      </c>
      <c r="B46" s="22" t="s">
        <v>194</v>
      </c>
      <c r="C46" s="22" t="s">
        <v>113</v>
      </c>
      <c r="D46" s="22" t="s">
        <v>113</v>
      </c>
      <c r="E46" s="23">
        <v>22235</v>
      </c>
      <c r="F46" s="24" t="s">
        <v>195</v>
      </c>
      <c r="G46" s="23">
        <v>1800</v>
      </c>
      <c r="H46" s="23">
        <v>1800</v>
      </c>
      <c r="I46" s="16"/>
      <c r="J46" s="15" t="s">
        <v>115</v>
      </c>
      <c r="K46" s="22" t="s">
        <v>175</v>
      </c>
      <c r="L46" s="22">
        <v>2340111</v>
      </c>
      <c r="N46" s="47"/>
      <c r="O46" s="47"/>
      <c r="P46" s="47"/>
    </row>
    <row r="47" ht="102" customHeight="1" spans="1:16">
      <c r="A47" s="15">
        <v>12</v>
      </c>
      <c r="B47" s="22" t="s">
        <v>196</v>
      </c>
      <c r="C47" s="22" t="s">
        <v>113</v>
      </c>
      <c r="D47" s="22" t="s">
        <v>113</v>
      </c>
      <c r="E47" s="23">
        <v>14055</v>
      </c>
      <c r="F47" s="24" t="s">
        <v>197</v>
      </c>
      <c r="G47" s="23">
        <v>1300</v>
      </c>
      <c r="H47" s="23">
        <v>1300</v>
      </c>
      <c r="I47" s="46"/>
      <c r="J47" s="15" t="s">
        <v>115</v>
      </c>
      <c r="K47" s="22" t="s">
        <v>175</v>
      </c>
      <c r="L47" s="22">
        <v>2340111</v>
      </c>
      <c r="N47" s="47"/>
      <c r="O47" s="47"/>
      <c r="P47" s="47"/>
    </row>
    <row r="48" ht="52" customHeight="1" spans="1:16">
      <c r="A48" s="15">
        <v>13</v>
      </c>
      <c r="B48" s="22" t="s">
        <v>198</v>
      </c>
      <c r="C48" s="22" t="s">
        <v>113</v>
      </c>
      <c r="D48" s="22" t="s">
        <v>113</v>
      </c>
      <c r="E48" s="23">
        <v>11333</v>
      </c>
      <c r="F48" s="24" t="s">
        <v>199</v>
      </c>
      <c r="G48" s="23">
        <v>1000</v>
      </c>
      <c r="H48" s="23">
        <v>1000</v>
      </c>
      <c r="I48" s="46"/>
      <c r="J48" s="15" t="s">
        <v>115</v>
      </c>
      <c r="K48" s="22" t="s">
        <v>175</v>
      </c>
      <c r="L48" s="22">
        <v>2340111</v>
      </c>
      <c r="N48" s="48"/>
      <c r="O48" s="47"/>
      <c r="P48" s="47"/>
    </row>
    <row r="49" ht="51" customHeight="1" spans="1:16">
      <c r="A49" s="15">
        <v>14</v>
      </c>
      <c r="B49" s="28" t="s">
        <v>200</v>
      </c>
      <c r="C49" s="28" t="s">
        <v>113</v>
      </c>
      <c r="D49" s="28" t="s">
        <v>113</v>
      </c>
      <c r="E49" s="38">
        <v>7819</v>
      </c>
      <c r="F49" s="24" t="s">
        <v>201</v>
      </c>
      <c r="G49" s="23">
        <v>1070</v>
      </c>
      <c r="H49" s="23">
        <v>1070</v>
      </c>
      <c r="I49" s="46"/>
      <c r="J49" s="15" t="s">
        <v>115</v>
      </c>
      <c r="K49" s="22" t="s">
        <v>175</v>
      </c>
      <c r="L49" s="22">
        <v>2340111</v>
      </c>
      <c r="N49" s="47"/>
      <c r="O49" s="47"/>
      <c r="P49" s="47"/>
    </row>
    <row r="50" ht="57" customHeight="1" spans="1:16">
      <c r="A50" s="15">
        <v>15</v>
      </c>
      <c r="B50" s="39" t="s">
        <v>202</v>
      </c>
      <c r="C50" s="28" t="s">
        <v>113</v>
      </c>
      <c r="D50" s="28" t="s">
        <v>113</v>
      </c>
      <c r="E50" s="38">
        <v>123444</v>
      </c>
      <c r="F50" s="24" t="s">
        <v>203</v>
      </c>
      <c r="G50" s="27">
        <v>1000</v>
      </c>
      <c r="H50" s="27">
        <v>1000</v>
      </c>
      <c r="I50" s="46"/>
      <c r="J50" s="15" t="s">
        <v>115</v>
      </c>
      <c r="K50" s="22" t="s">
        <v>175</v>
      </c>
      <c r="L50" s="22">
        <v>2340111</v>
      </c>
      <c r="N50" s="47"/>
      <c r="O50" s="47"/>
      <c r="P50" s="47"/>
    </row>
    <row r="51" ht="61" customHeight="1" spans="1:16">
      <c r="A51" s="15">
        <v>16</v>
      </c>
      <c r="B51" s="28" t="s">
        <v>204</v>
      </c>
      <c r="C51" s="28" t="s">
        <v>113</v>
      </c>
      <c r="D51" s="28" t="s">
        <v>113</v>
      </c>
      <c r="E51" s="38">
        <v>3109</v>
      </c>
      <c r="F51" s="24" t="s">
        <v>205</v>
      </c>
      <c r="G51" s="23">
        <v>950</v>
      </c>
      <c r="H51" s="23">
        <v>950</v>
      </c>
      <c r="I51" s="46"/>
      <c r="J51" s="15" t="s">
        <v>115</v>
      </c>
      <c r="K51" s="22" t="s">
        <v>175</v>
      </c>
      <c r="L51" s="22">
        <v>2340111</v>
      </c>
      <c r="N51" s="47"/>
      <c r="O51" s="47"/>
      <c r="P51" s="47"/>
    </row>
    <row r="52" ht="52" customHeight="1" spans="1:12">
      <c r="A52" s="15">
        <v>17</v>
      </c>
      <c r="B52" s="28" t="s">
        <v>206</v>
      </c>
      <c r="C52" s="28" t="s">
        <v>113</v>
      </c>
      <c r="D52" s="28" t="s">
        <v>113</v>
      </c>
      <c r="E52" s="38">
        <v>41159</v>
      </c>
      <c r="F52" s="24" t="s">
        <v>207</v>
      </c>
      <c r="G52" s="23">
        <v>900</v>
      </c>
      <c r="H52" s="23">
        <v>900</v>
      </c>
      <c r="I52" s="46"/>
      <c r="J52" s="15" t="s">
        <v>115</v>
      </c>
      <c r="K52" s="22" t="s">
        <v>175</v>
      </c>
      <c r="L52" s="22">
        <v>2340111</v>
      </c>
    </row>
    <row r="53" ht="61" customHeight="1" spans="1:12">
      <c r="A53" s="15">
        <v>18</v>
      </c>
      <c r="B53" s="28" t="s">
        <v>208</v>
      </c>
      <c r="C53" s="28" t="s">
        <v>113</v>
      </c>
      <c r="D53" s="28" t="s">
        <v>113</v>
      </c>
      <c r="E53" s="38">
        <v>2573</v>
      </c>
      <c r="F53" s="24" t="s">
        <v>209</v>
      </c>
      <c r="G53" s="23">
        <v>800</v>
      </c>
      <c r="H53" s="23">
        <v>800</v>
      </c>
      <c r="I53" s="46"/>
      <c r="J53" s="15" t="s">
        <v>115</v>
      </c>
      <c r="K53" s="22" t="s">
        <v>175</v>
      </c>
      <c r="L53" s="22">
        <v>2340111</v>
      </c>
    </row>
    <row r="54" ht="56" customHeight="1" spans="1:12">
      <c r="A54" s="15">
        <v>19</v>
      </c>
      <c r="B54" s="28" t="s">
        <v>210</v>
      </c>
      <c r="C54" s="28" t="s">
        <v>113</v>
      </c>
      <c r="D54" s="28" t="s">
        <v>113</v>
      </c>
      <c r="E54" s="38">
        <v>2381</v>
      </c>
      <c r="F54" s="24" t="s">
        <v>211</v>
      </c>
      <c r="G54" s="23">
        <v>600</v>
      </c>
      <c r="H54" s="23">
        <v>600</v>
      </c>
      <c r="I54" s="46"/>
      <c r="J54" s="15" t="s">
        <v>115</v>
      </c>
      <c r="K54" s="22" t="s">
        <v>175</v>
      </c>
      <c r="L54" s="22">
        <v>2340111</v>
      </c>
    </row>
    <row r="55" ht="51" customHeight="1" spans="1:12">
      <c r="A55" s="15">
        <v>20</v>
      </c>
      <c r="B55" s="28" t="s">
        <v>212</v>
      </c>
      <c r="C55" s="28" t="s">
        <v>113</v>
      </c>
      <c r="D55" s="28" t="s">
        <v>113</v>
      </c>
      <c r="E55" s="38">
        <v>5514</v>
      </c>
      <c r="F55" s="24" t="s">
        <v>213</v>
      </c>
      <c r="G55" s="23">
        <v>580</v>
      </c>
      <c r="H55" s="23">
        <v>580</v>
      </c>
      <c r="I55" s="46"/>
      <c r="J55" s="15" t="s">
        <v>115</v>
      </c>
      <c r="K55" s="22" t="s">
        <v>175</v>
      </c>
      <c r="L55" s="22">
        <v>2340111</v>
      </c>
    </row>
    <row r="56" ht="60" customHeight="1" spans="1:12">
      <c r="A56" s="15">
        <v>21</v>
      </c>
      <c r="B56" s="28" t="s">
        <v>214</v>
      </c>
      <c r="C56" s="28" t="s">
        <v>113</v>
      </c>
      <c r="D56" s="28" t="s">
        <v>113</v>
      </c>
      <c r="E56" s="38">
        <v>34179</v>
      </c>
      <c r="F56" s="24" t="s">
        <v>215</v>
      </c>
      <c r="G56" s="23">
        <v>600</v>
      </c>
      <c r="H56" s="23">
        <v>600</v>
      </c>
      <c r="I56" s="46"/>
      <c r="J56" s="15" t="s">
        <v>115</v>
      </c>
      <c r="K56" s="22" t="s">
        <v>175</v>
      </c>
      <c r="L56" s="22">
        <v>2340111</v>
      </c>
    </row>
    <row r="57" ht="49" customHeight="1" spans="1:12">
      <c r="A57" s="15">
        <v>22</v>
      </c>
      <c r="B57" s="28" t="s">
        <v>216</v>
      </c>
      <c r="C57" s="28" t="s">
        <v>113</v>
      </c>
      <c r="D57" s="28" t="s">
        <v>113</v>
      </c>
      <c r="E57" s="38">
        <v>1505</v>
      </c>
      <c r="F57" s="24" t="s">
        <v>217</v>
      </c>
      <c r="G57" s="23">
        <v>450</v>
      </c>
      <c r="H57" s="23">
        <v>450</v>
      </c>
      <c r="I57" s="46"/>
      <c r="J57" s="15" t="s">
        <v>115</v>
      </c>
      <c r="K57" s="22" t="s">
        <v>175</v>
      </c>
      <c r="L57" s="22">
        <v>2340111</v>
      </c>
    </row>
    <row r="58" ht="45" customHeight="1" spans="1:12">
      <c r="A58" s="15">
        <v>23</v>
      </c>
      <c r="B58" s="28" t="s">
        <v>218</v>
      </c>
      <c r="C58" s="28" t="s">
        <v>113</v>
      </c>
      <c r="D58" s="28" t="s">
        <v>113</v>
      </c>
      <c r="E58" s="38">
        <v>562</v>
      </c>
      <c r="F58" s="24" t="s">
        <v>219</v>
      </c>
      <c r="G58" s="23">
        <v>370</v>
      </c>
      <c r="H58" s="23">
        <v>370</v>
      </c>
      <c r="I58" s="46"/>
      <c r="J58" s="15" t="s">
        <v>115</v>
      </c>
      <c r="K58" s="22" t="s">
        <v>175</v>
      </c>
      <c r="L58" s="22">
        <v>2340111</v>
      </c>
    </row>
    <row r="59" ht="61" customHeight="1" spans="1:12">
      <c r="A59" s="15">
        <v>24</v>
      </c>
      <c r="B59" s="28" t="s">
        <v>220</v>
      </c>
      <c r="C59" s="28" t="s">
        <v>113</v>
      </c>
      <c r="D59" s="28" t="s">
        <v>113</v>
      </c>
      <c r="E59" s="38">
        <v>13049</v>
      </c>
      <c r="F59" s="24" t="s">
        <v>221</v>
      </c>
      <c r="G59" s="23">
        <v>300</v>
      </c>
      <c r="H59" s="23">
        <v>300</v>
      </c>
      <c r="I59" s="46"/>
      <c r="J59" s="15" t="s">
        <v>115</v>
      </c>
      <c r="K59" s="22" t="s">
        <v>175</v>
      </c>
      <c r="L59" s="22">
        <v>2340111</v>
      </c>
    </row>
    <row r="60" ht="55" customHeight="1" spans="1:12">
      <c r="A60" s="15">
        <v>25</v>
      </c>
      <c r="B60" s="28" t="s">
        <v>222</v>
      </c>
      <c r="C60" s="28" t="s">
        <v>113</v>
      </c>
      <c r="D60" s="28" t="s">
        <v>113</v>
      </c>
      <c r="E60" s="38">
        <v>1072</v>
      </c>
      <c r="F60" s="24" t="s">
        <v>223</v>
      </c>
      <c r="G60" s="23">
        <v>260</v>
      </c>
      <c r="H60" s="23">
        <v>260</v>
      </c>
      <c r="I60" s="46"/>
      <c r="J60" s="15" t="s">
        <v>115</v>
      </c>
      <c r="K60" s="22" t="s">
        <v>175</v>
      </c>
      <c r="L60" s="22">
        <v>2340111</v>
      </c>
    </row>
    <row r="61" ht="82.5" spans="1:12">
      <c r="A61" s="15">
        <v>26</v>
      </c>
      <c r="B61" s="28" t="s">
        <v>224</v>
      </c>
      <c r="C61" s="28" t="s">
        <v>113</v>
      </c>
      <c r="D61" s="28" t="s">
        <v>113</v>
      </c>
      <c r="E61" s="38">
        <v>572</v>
      </c>
      <c r="F61" s="24" t="s">
        <v>225</v>
      </c>
      <c r="G61" s="23">
        <v>250</v>
      </c>
      <c r="H61" s="23">
        <v>250</v>
      </c>
      <c r="I61" s="46"/>
      <c r="J61" s="15" t="s">
        <v>115</v>
      </c>
      <c r="K61" s="22" t="s">
        <v>175</v>
      </c>
      <c r="L61" s="22">
        <v>2340111</v>
      </c>
    </row>
    <row r="62" ht="163" customHeight="1" spans="1:12">
      <c r="A62" s="15">
        <v>27</v>
      </c>
      <c r="B62" s="22" t="s">
        <v>226</v>
      </c>
      <c r="C62" s="22" t="s">
        <v>227</v>
      </c>
      <c r="D62" s="22" t="s">
        <v>227</v>
      </c>
      <c r="E62" s="23">
        <v>3962</v>
      </c>
      <c r="F62" s="24" t="s">
        <v>228</v>
      </c>
      <c r="G62" s="23">
        <v>2000</v>
      </c>
      <c r="H62" s="23">
        <v>2000</v>
      </c>
      <c r="I62" s="46"/>
      <c r="J62" s="15" t="s">
        <v>115</v>
      </c>
      <c r="K62" s="22" t="s">
        <v>175</v>
      </c>
      <c r="L62" s="22">
        <v>2340111</v>
      </c>
    </row>
    <row r="63" ht="78" customHeight="1" spans="1:12">
      <c r="A63" s="15">
        <v>28</v>
      </c>
      <c r="B63" s="22" t="s">
        <v>229</v>
      </c>
      <c r="C63" s="22" t="s">
        <v>230</v>
      </c>
      <c r="D63" s="22" t="s">
        <v>230</v>
      </c>
      <c r="E63" s="23">
        <v>3488</v>
      </c>
      <c r="F63" s="24" t="s">
        <v>231</v>
      </c>
      <c r="G63" s="23">
        <v>2000</v>
      </c>
      <c r="H63" s="23">
        <v>2000</v>
      </c>
      <c r="I63" s="46"/>
      <c r="J63" s="15" t="s">
        <v>115</v>
      </c>
      <c r="K63" s="22" t="s">
        <v>175</v>
      </c>
      <c r="L63" s="22">
        <v>2340111</v>
      </c>
    </row>
    <row r="64" ht="49" customHeight="1" spans="1:12">
      <c r="A64" s="15">
        <v>29</v>
      </c>
      <c r="B64" s="22" t="s">
        <v>232</v>
      </c>
      <c r="C64" s="22" t="s">
        <v>233</v>
      </c>
      <c r="D64" s="22" t="s">
        <v>233</v>
      </c>
      <c r="E64" s="38">
        <v>17320</v>
      </c>
      <c r="F64" s="24" t="s">
        <v>234</v>
      </c>
      <c r="G64" s="27">
        <v>1600</v>
      </c>
      <c r="H64" s="27">
        <v>1600</v>
      </c>
      <c r="I64" s="46"/>
      <c r="J64" s="15" t="s">
        <v>115</v>
      </c>
      <c r="K64" s="22" t="s">
        <v>175</v>
      </c>
      <c r="L64" s="22">
        <v>2340111</v>
      </c>
    </row>
    <row r="65" ht="31" customHeight="1" spans="1:12">
      <c r="A65" s="15" t="s">
        <v>130</v>
      </c>
      <c r="B65" s="36" t="s">
        <v>235</v>
      </c>
      <c r="C65" s="36"/>
      <c r="D65" s="37"/>
      <c r="E65" s="23">
        <f>SUM(E66:E73)</f>
        <v>394830</v>
      </c>
      <c r="F65" s="24"/>
      <c r="G65" s="23">
        <f>SUM(G66:G73)</f>
        <v>74700</v>
      </c>
      <c r="H65" s="23">
        <f>SUM(H66:H73)</f>
        <v>74700</v>
      </c>
      <c r="I65" s="46"/>
      <c r="J65" s="15"/>
      <c r="K65" s="22"/>
      <c r="L65" s="22"/>
    </row>
    <row r="66" ht="96" customHeight="1" spans="1:12">
      <c r="A66" s="22">
        <v>1</v>
      </c>
      <c r="B66" s="22" t="s">
        <v>236</v>
      </c>
      <c r="C66" s="22" t="s">
        <v>113</v>
      </c>
      <c r="D66" s="22" t="s">
        <v>113</v>
      </c>
      <c r="E66" s="23">
        <v>40000</v>
      </c>
      <c r="F66" s="24" t="s">
        <v>237</v>
      </c>
      <c r="G66" s="23">
        <v>21800</v>
      </c>
      <c r="H66" s="23">
        <v>21800</v>
      </c>
      <c r="I66" s="16"/>
      <c r="J66" s="15" t="s">
        <v>115</v>
      </c>
      <c r="K66" s="22" t="s">
        <v>175</v>
      </c>
      <c r="L66" s="22">
        <v>2340111</v>
      </c>
    </row>
    <row r="67" ht="94" customHeight="1" spans="1:12">
      <c r="A67" s="22">
        <v>2</v>
      </c>
      <c r="B67" s="22" t="s">
        <v>238</v>
      </c>
      <c r="C67" s="22" t="s">
        <v>113</v>
      </c>
      <c r="D67" s="22" t="s">
        <v>113</v>
      </c>
      <c r="E67" s="23">
        <v>60000</v>
      </c>
      <c r="F67" s="24" t="s">
        <v>239</v>
      </c>
      <c r="G67" s="23">
        <v>11000</v>
      </c>
      <c r="H67" s="23">
        <v>11000</v>
      </c>
      <c r="I67" s="16"/>
      <c r="J67" s="15" t="s">
        <v>115</v>
      </c>
      <c r="K67" s="22" t="s">
        <v>175</v>
      </c>
      <c r="L67" s="22">
        <v>2340111</v>
      </c>
    </row>
    <row r="68" ht="63" customHeight="1" spans="1:12">
      <c r="A68" s="22">
        <v>3</v>
      </c>
      <c r="B68" s="22" t="s">
        <v>240</v>
      </c>
      <c r="C68" s="22" t="s">
        <v>113</v>
      </c>
      <c r="D68" s="22" t="s">
        <v>113</v>
      </c>
      <c r="E68" s="23">
        <v>40000</v>
      </c>
      <c r="F68" s="24" t="s">
        <v>241</v>
      </c>
      <c r="G68" s="23">
        <v>4100</v>
      </c>
      <c r="H68" s="23">
        <v>4100</v>
      </c>
      <c r="I68" s="16"/>
      <c r="J68" s="15" t="s">
        <v>115</v>
      </c>
      <c r="K68" s="22" t="s">
        <v>175</v>
      </c>
      <c r="L68" s="22">
        <v>2340111</v>
      </c>
    </row>
    <row r="69" ht="91" customHeight="1" spans="1:12">
      <c r="A69" s="22">
        <v>4</v>
      </c>
      <c r="B69" s="22" t="s">
        <v>242</v>
      </c>
      <c r="C69" s="22" t="s">
        <v>113</v>
      </c>
      <c r="D69" s="22" t="s">
        <v>113</v>
      </c>
      <c r="E69" s="23">
        <v>8000</v>
      </c>
      <c r="F69" s="24" t="s">
        <v>243</v>
      </c>
      <c r="G69" s="23">
        <v>2900</v>
      </c>
      <c r="H69" s="23">
        <v>2900</v>
      </c>
      <c r="I69" s="16"/>
      <c r="J69" s="15" t="s">
        <v>115</v>
      </c>
      <c r="K69" s="22" t="s">
        <v>175</v>
      </c>
      <c r="L69" s="22">
        <v>2340111</v>
      </c>
    </row>
    <row r="70" ht="66" customHeight="1" spans="1:12">
      <c r="A70" s="22">
        <v>5</v>
      </c>
      <c r="B70" s="22" t="s">
        <v>244</v>
      </c>
      <c r="C70" s="22" t="s">
        <v>113</v>
      </c>
      <c r="D70" s="22" t="s">
        <v>113</v>
      </c>
      <c r="E70" s="23">
        <v>28143</v>
      </c>
      <c r="F70" s="24" t="s">
        <v>245</v>
      </c>
      <c r="G70" s="23">
        <v>2800</v>
      </c>
      <c r="H70" s="23">
        <v>2800</v>
      </c>
      <c r="I70" s="16"/>
      <c r="J70" s="15" t="s">
        <v>115</v>
      </c>
      <c r="K70" s="22" t="s">
        <v>175</v>
      </c>
      <c r="L70" s="22">
        <v>2340111</v>
      </c>
    </row>
    <row r="71" ht="93" customHeight="1" spans="1:12">
      <c r="A71" s="22">
        <v>6</v>
      </c>
      <c r="B71" s="22" t="s">
        <v>246</v>
      </c>
      <c r="C71" s="22" t="s">
        <v>247</v>
      </c>
      <c r="D71" s="22" t="s">
        <v>247</v>
      </c>
      <c r="E71" s="23">
        <v>207095</v>
      </c>
      <c r="F71" s="24" t="s">
        <v>248</v>
      </c>
      <c r="G71" s="23">
        <v>29700</v>
      </c>
      <c r="H71" s="23">
        <v>29700</v>
      </c>
      <c r="I71" s="46"/>
      <c r="J71" s="15" t="s">
        <v>115</v>
      </c>
      <c r="K71" s="22" t="s">
        <v>175</v>
      </c>
      <c r="L71" s="22">
        <v>2340111</v>
      </c>
    </row>
    <row r="72" ht="39" customHeight="1" spans="1:12">
      <c r="A72" s="22">
        <v>7</v>
      </c>
      <c r="B72" s="22" t="s">
        <v>249</v>
      </c>
      <c r="C72" s="22" t="s">
        <v>250</v>
      </c>
      <c r="D72" s="22" t="s">
        <v>250</v>
      </c>
      <c r="E72" s="22">
        <v>3000</v>
      </c>
      <c r="F72" s="22" t="s">
        <v>251</v>
      </c>
      <c r="G72" s="28">
        <v>1200</v>
      </c>
      <c r="H72" s="28">
        <v>1200</v>
      </c>
      <c r="I72" s="22"/>
      <c r="J72" s="22" t="s">
        <v>115</v>
      </c>
      <c r="K72" s="22" t="s">
        <v>175</v>
      </c>
      <c r="L72" s="22">
        <v>2340111</v>
      </c>
    </row>
    <row r="73" ht="46" customHeight="1" spans="1:12">
      <c r="A73" s="22">
        <v>8</v>
      </c>
      <c r="B73" s="22" t="s">
        <v>252</v>
      </c>
      <c r="C73" s="22" t="s">
        <v>250</v>
      </c>
      <c r="D73" s="22" t="s">
        <v>250</v>
      </c>
      <c r="E73" s="22">
        <v>8592</v>
      </c>
      <c r="F73" s="22" t="s">
        <v>253</v>
      </c>
      <c r="G73" s="28">
        <v>1200</v>
      </c>
      <c r="H73" s="28">
        <v>1200</v>
      </c>
      <c r="I73" s="22"/>
      <c r="J73" s="22" t="s">
        <v>115</v>
      </c>
      <c r="K73" s="22" t="s">
        <v>175</v>
      </c>
      <c r="L73" s="22">
        <v>2340111</v>
      </c>
    </row>
    <row r="74" ht="28" customHeight="1" spans="1:12">
      <c r="A74" s="22" t="s">
        <v>254</v>
      </c>
      <c r="B74" s="36" t="s">
        <v>255</v>
      </c>
      <c r="C74" s="36"/>
      <c r="D74" s="37"/>
      <c r="E74" s="23">
        <f>SUM(E75:E86)</f>
        <v>513291</v>
      </c>
      <c r="F74" s="24"/>
      <c r="G74" s="23">
        <f>SUM(G75:G86)</f>
        <v>49670</v>
      </c>
      <c r="H74" s="23">
        <f>SUM(H75:H86)</f>
        <v>49670</v>
      </c>
      <c r="I74" s="16"/>
      <c r="J74" s="15"/>
      <c r="K74" s="22"/>
      <c r="L74" s="22"/>
    </row>
    <row r="75" ht="66" customHeight="1" spans="1:12">
      <c r="A75" s="22">
        <v>1</v>
      </c>
      <c r="B75" s="22" t="s">
        <v>256</v>
      </c>
      <c r="C75" s="22" t="s">
        <v>113</v>
      </c>
      <c r="D75" s="22" t="s">
        <v>113</v>
      </c>
      <c r="E75" s="23">
        <v>33370</v>
      </c>
      <c r="F75" s="24" t="s">
        <v>257</v>
      </c>
      <c r="G75" s="23">
        <v>8500</v>
      </c>
      <c r="H75" s="23">
        <v>8500</v>
      </c>
      <c r="I75" s="16"/>
      <c r="J75" s="15" t="s">
        <v>115</v>
      </c>
      <c r="K75" s="22" t="s">
        <v>175</v>
      </c>
      <c r="L75" s="22">
        <v>2340111</v>
      </c>
    </row>
    <row r="76" ht="100" customHeight="1" spans="1:12">
      <c r="A76" s="22">
        <v>2</v>
      </c>
      <c r="B76" s="22" t="s">
        <v>258</v>
      </c>
      <c r="C76" s="22" t="s">
        <v>113</v>
      </c>
      <c r="D76" s="22" t="s">
        <v>113</v>
      </c>
      <c r="E76" s="23">
        <v>108934</v>
      </c>
      <c r="F76" s="24" t="s">
        <v>259</v>
      </c>
      <c r="G76" s="23">
        <v>6100</v>
      </c>
      <c r="H76" s="23">
        <v>6100</v>
      </c>
      <c r="I76" s="16"/>
      <c r="J76" s="15" t="s">
        <v>115</v>
      </c>
      <c r="K76" s="22" t="s">
        <v>175</v>
      </c>
      <c r="L76" s="22">
        <v>2340111</v>
      </c>
    </row>
    <row r="77" ht="78" customHeight="1" spans="1:12">
      <c r="A77" s="22">
        <v>3</v>
      </c>
      <c r="B77" s="22" t="s">
        <v>260</v>
      </c>
      <c r="C77" s="22" t="s">
        <v>113</v>
      </c>
      <c r="D77" s="22" t="s">
        <v>113</v>
      </c>
      <c r="E77" s="23">
        <v>6169</v>
      </c>
      <c r="F77" s="24" t="s">
        <v>261</v>
      </c>
      <c r="G77" s="23">
        <v>2650</v>
      </c>
      <c r="H77" s="23">
        <v>2650</v>
      </c>
      <c r="I77" s="16"/>
      <c r="J77" s="15" t="s">
        <v>115</v>
      </c>
      <c r="K77" s="22" t="s">
        <v>175</v>
      </c>
      <c r="L77" s="22">
        <v>2340111</v>
      </c>
    </row>
    <row r="78" ht="41" customHeight="1" spans="1:12">
      <c r="A78" s="22">
        <v>4</v>
      </c>
      <c r="B78" s="22" t="s">
        <v>262</v>
      </c>
      <c r="C78" s="22" t="s">
        <v>113</v>
      </c>
      <c r="D78" s="22" t="s">
        <v>113</v>
      </c>
      <c r="E78" s="23">
        <v>4900</v>
      </c>
      <c r="F78" s="24" t="s">
        <v>263</v>
      </c>
      <c r="G78" s="23">
        <v>3900</v>
      </c>
      <c r="H78" s="23">
        <v>3900</v>
      </c>
      <c r="I78" s="16"/>
      <c r="J78" s="15" t="s">
        <v>115</v>
      </c>
      <c r="K78" s="22" t="s">
        <v>175</v>
      </c>
      <c r="L78" s="22">
        <v>2340111</v>
      </c>
    </row>
    <row r="79" ht="62" customHeight="1" spans="1:12">
      <c r="A79" s="22">
        <v>5</v>
      </c>
      <c r="B79" s="22" t="s">
        <v>264</v>
      </c>
      <c r="C79" s="22" t="s">
        <v>113</v>
      </c>
      <c r="D79" s="22" t="s">
        <v>113</v>
      </c>
      <c r="E79" s="23">
        <v>8668</v>
      </c>
      <c r="F79" s="24" t="s">
        <v>265</v>
      </c>
      <c r="G79" s="23">
        <v>2900</v>
      </c>
      <c r="H79" s="23">
        <v>2900</v>
      </c>
      <c r="I79" s="16"/>
      <c r="J79" s="15" t="s">
        <v>115</v>
      </c>
      <c r="K79" s="22" t="s">
        <v>175</v>
      </c>
      <c r="L79" s="22">
        <v>2340111</v>
      </c>
    </row>
    <row r="80" ht="49" customHeight="1" spans="1:12">
      <c r="A80" s="22">
        <v>6</v>
      </c>
      <c r="B80" s="22" t="s">
        <v>266</v>
      </c>
      <c r="C80" s="22" t="s">
        <v>113</v>
      </c>
      <c r="D80" s="22" t="s">
        <v>113</v>
      </c>
      <c r="E80" s="23">
        <v>33792</v>
      </c>
      <c r="F80" s="24" t="s">
        <v>267</v>
      </c>
      <c r="G80" s="23">
        <v>1500</v>
      </c>
      <c r="H80" s="23">
        <v>1500</v>
      </c>
      <c r="I80" s="46"/>
      <c r="J80" s="15" t="s">
        <v>115</v>
      </c>
      <c r="K80" s="22" t="s">
        <v>175</v>
      </c>
      <c r="L80" s="22">
        <v>2340111</v>
      </c>
    </row>
    <row r="81" ht="50" customHeight="1" spans="1:12">
      <c r="A81" s="22">
        <v>7</v>
      </c>
      <c r="B81" s="22" t="s">
        <v>268</v>
      </c>
      <c r="C81" s="22" t="s">
        <v>113</v>
      </c>
      <c r="D81" s="22" t="s">
        <v>113</v>
      </c>
      <c r="E81" s="23">
        <v>6594</v>
      </c>
      <c r="F81" s="24" t="s">
        <v>269</v>
      </c>
      <c r="G81" s="23">
        <v>1400</v>
      </c>
      <c r="H81" s="23">
        <v>1400</v>
      </c>
      <c r="I81" s="46"/>
      <c r="J81" s="15" t="s">
        <v>115</v>
      </c>
      <c r="K81" s="22" t="s">
        <v>175</v>
      </c>
      <c r="L81" s="22">
        <v>2340111</v>
      </c>
    </row>
    <row r="82" ht="61" customHeight="1" spans="1:12">
      <c r="A82" s="22">
        <v>8</v>
      </c>
      <c r="B82" s="22" t="s">
        <v>270</v>
      </c>
      <c r="C82" s="22" t="s">
        <v>113</v>
      </c>
      <c r="D82" s="22" t="s">
        <v>113</v>
      </c>
      <c r="E82" s="23">
        <v>6090</v>
      </c>
      <c r="F82" s="24" t="s">
        <v>271</v>
      </c>
      <c r="G82" s="23">
        <v>1600</v>
      </c>
      <c r="H82" s="23">
        <v>1600</v>
      </c>
      <c r="I82" s="46"/>
      <c r="J82" s="15" t="s">
        <v>115</v>
      </c>
      <c r="K82" s="22" t="s">
        <v>175</v>
      </c>
      <c r="L82" s="22">
        <v>2340111</v>
      </c>
    </row>
    <row r="83" ht="51" customHeight="1" spans="1:12">
      <c r="A83" s="22">
        <v>9</v>
      </c>
      <c r="B83" s="28" t="s">
        <v>272</v>
      </c>
      <c r="C83" s="28" t="s">
        <v>113</v>
      </c>
      <c r="D83" s="28" t="s">
        <v>113</v>
      </c>
      <c r="E83" s="38">
        <v>4521</v>
      </c>
      <c r="F83" s="24" t="s">
        <v>273</v>
      </c>
      <c r="G83" s="23">
        <v>850</v>
      </c>
      <c r="H83" s="23">
        <v>850</v>
      </c>
      <c r="I83" s="46"/>
      <c r="J83" s="15" t="s">
        <v>115</v>
      </c>
      <c r="K83" s="22" t="s">
        <v>175</v>
      </c>
      <c r="L83" s="22">
        <v>2340111</v>
      </c>
    </row>
    <row r="84" ht="60" customHeight="1" spans="1:12">
      <c r="A84" s="22">
        <v>10</v>
      </c>
      <c r="B84" s="28" t="s">
        <v>274</v>
      </c>
      <c r="C84" s="28" t="s">
        <v>113</v>
      </c>
      <c r="D84" s="28" t="s">
        <v>113</v>
      </c>
      <c r="E84" s="38">
        <v>2753</v>
      </c>
      <c r="F84" s="24" t="s">
        <v>275</v>
      </c>
      <c r="G84" s="23">
        <v>570</v>
      </c>
      <c r="H84" s="23">
        <v>570</v>
      </c>
      <c r="I84" s="46"/>
      <c r="J84" s="15" t="s">
        <v>115</v>
      </c>
      <c r="K84" s="22" t="s">
        <v>175</v>
      </c>
      <c r="L84" s="22">
        <v>2340111</v>
      </c>
    </row>
    <row r="85" ht="111" customHeight="1" spans="1:12">
      <c r="A85" s="22">
        <v>11</v>
      </c>
      <c r="B85" s="34" t="s">
        <v>276</v>
      </c>
      <c r="C85" s="22" t="s">
        <v>277</v>
      </c>
      <c r="D85" s="22" t="s">
        <v>277</v>
      </c>
      <c r="E85" s="23">
        <v>295000</v>
      </c>
      <c r="F85" s="24" t="s">
        <v>278</v>
      </c>
      <c r="G85" s="23">
        <v>18700</v>
      </c>
      <c r="H85" s="23">
        <v>18700</v>
      </c>
      <c r="I85" s="46"/>
      <c r="J85" s="15" t="s">
        <v>115</v>
      </c>
      <c r="K85" s="22" t="s">
        <v>175</v>
      </c>
      <c r="L85" s="22">
        <v>2340111</v>
      </c>
    </row>
    <row r="86" ht="63" customHeight="1" spans="1:12">
      <c r="A86" s="22">
        <v>12</v>
      </c>
      <c r="B86" s="22" t="s">
        <v>279</v>
      </c>
      <c r="C86" s="22" t="s">
        <v>280</v>
      </c>
      <c r="D86" s="22" t="s">
        <v>280</v>
      </c>
      <c r="E86" s="22">
        <v>2500</v>
      </c>
      <c r="F86" s="22" t="s">
        <v>281</v>
      </c>
      <c r="G86" s="23">
        <v>1000</v>
      </c>
      <c r="H86" s="23">
        <v>1000</v>
      </c>
      <c r="I86" s="46"/>
      <c r="J86" s="22" t="s">
        <v>115</v>
      </c>
      <c r="K86" s="22" t="s">
        <v>175</v>
      </c>
      <c r="L86" s="22">
        <v>2340111</v>
      </c>
    </row>
    <row r="87" ht="36" customHeight="1" spans="1:12">
      <c r="A87" s="22" t="s">
        <v>282</v>
      </c>
      <c r="B87" s="36" t="s">
        <v>283</v>
      </c>
      <c r="C87" s="36"/>
      <c r="D87" s="37"/>
      <c r="E87" s="23">
        <f>SUM(E88:E92)</f>
        <v>130643</v>
      </c>
      <c r="F87" s="24"/>
      <c r="G87" s="23">
        <f>SUM(G88:G92)</f>
        <v>10700</v>
      </c>
      <c r="H87" s="23">
        <f>SUM(H88:H92)</f>
        <v>10700</v>
      </c>
      <c r="I87" s="23"/>
      <c r="J87" s="23"/>
      <c r="K87" s="23"/>
      <c r="L87" s="23"/>
    </row>
    <row r="88" ht="50" customHeight="1" spans="1:12">
      <c r="A88" s="22">
        <v>1</v>
      </c>
      <c r="B88" s="34" t="s">
        <v>284</v>
      </c>
      <c r="C88" s="22" t="s">
        <v>113</v>
      </c>
      <c r="D88" s="22" t="s">
        <v>113</v>
      </c>
      <c r="E88" s="23">
        <v>21538</v>
      </c>
      <c r="F88" s="24" t="s">
        <v>285</v>
      </c>
      <c r="G88" s="23">
        <v>4000</v>
      </c>
      <c r="H88" s="23">
        <v>4000</v>
      </c>
      <c r="I88" s="16"/>
      <c r="J88" s="15" t="s">
        <v>115</v>
      </c>
      <c r="K88" s="22" t="s">
        <v>175</v>
      </c>
      <c r="L88" s="22">
        <v>2340111</v>
      </c>
    </row>
    <row r="89" ht="66" customHeight="1" spans="1:12">
      <c r="A89" s="22">
        <v>2</v>
      </c>
      <c r="B89" s="34" t="s">
        <v>286</v>
      </c>
      <c r="C89" s="22" t="s">
        <v>113</v>
      </c>
      <c r="D89" s="22" t="s">
        <v>113</v>
      </c>
      <c r="E89" s="23">
        <v>48972</v>
      </c>
      <c r="F89" s="24" t="s">
        <v>287</v>
      </c>
      <c r="G89" s="23">
        <v>2200</v>
      </c>
      <c r="H89" s="23">
        <v>2200</v>
      </c>
      <c r="I89" s="16"/>
      <c r="J89" s="15" t="s">
        <v>115</v>
      </c>
      <c r="K89" s="22" t="s">
        <v>175</v>
      </c>
      <c r="L89" s="22">
        <v>2340111</v>
      </c>
    </row>
    <row r="90" ht="50" customHeight="1" spans="1:12">
      <c r="A90" s="22">
        <v>3</v>
      </c>
      <c r="B90" s="22" t="s">
        <v>288</v>
      </c>
      <c r="C90" s="22" t="s">
        <v>113</v>
      </c>
      <c r="D90" s="22" t="s">
        <v>113</v>
      </c>
      <c r="E90" s="23">
        <v>34339</v>
      </c>
      <c r="F90" s="24" t="s">
        <v>289</v>
      </c>
      <c r="G90" s="23">
        <v>2000</v>
      </c>
      <c r="H90" s="23">
        <v>2000</v>
      </c>
      <c r="I90" s="16"/>
      <c r="J90" s="15" t="s">
        <v>115</v>
      </c>
      <c r="K90" s="22" t="s">
        <v>175</v>
      </c>
      <c r="L90" s="22">
        <v>2340111</v>
      </c>
    </row>
    <row r="91" ht="64" customHeight="1" spans="1:12">
      <c r="A91" s="22">
        <v>4</v>
      </c>
      <c r="B91" s="22" t="s">
        <v>290</v>
      </c>
      <c r="C91" s="22" t="s">
        <v>113</v>
      </c>
      <c r="D91" s="22" t="s">
        <v>113</v>
      </c>
      <c r="E91" s="23">
        <v>4500</v>
      </c>
      <c r="F91" s="24" t="s">
        <v>291</v>
      </c>
      <c r="G91" s="23">
        <v>1000</v>
      </c>
      <c r="H91" s="23">
        <v>1000</v>
      </c>
      <c r="I91" s="46"/>
      <c r="J91" s="15" t="s">
        <v>115</v>
      </c>
      <c r="K91" s="22" t="s">
        <v>175</v>
      </c>
      <c r="L91" s="22">
        <v>2340111</v>
      </c>
    </row>
    <row r="92" ht="95" customHeight="1" spans="1:12">
      <c r="A92" s="22">
        <v>5</v>
      </c>
      <c r="B92" s="22" t="s">
        <v>292</v>
      </c>
      <c r="C92" s="22" t="s">
        <v>113</v>
      </c>
      <c r="D92" s="22" t="s">
        <v>113</v>
      </c>
      <c r="E92" s="22">
        <v>21294</v>
      </c>
      <c r="F92" s="22" t="s">
        <v>293</v>
      </c>
      <c r="G92" s="28">
        <v>1500</v>
      </c>
      <c r="H92" s="28">
        <v>1500</v>
      </c>
      <c r="I92" s="22"/>
      <c r="J92" s="22" t="s">
        <v>115</v>
      </c>
      <c r="K92" s="22" t="s">
        <v>175</v>
      </c>
      <c r="L92" s="22">
        <v>2340111</v>
      </c>
    </row>
  </sheetData>
  <mergeCells count="22">
    <mergeCell ref="A2:L2"/>
    <mergeCell ref="G4:I4"/>
    <mergeCell ref="A6:D6"/>
    <mergeCell ref="A7:D7"/>
    <mergeCell ref="A9:D9"/>
    <mergeCell ref="B10:D10"/>
    <mergeCell ref="B17:D17"/>
    <mergeCell ref="A31:D31"/>
    <mergeCell ref="A34:D34"/>
    <mergeCell ref="B35:D35"/>
    <mergeCell ref="B65:D65"/>
    <mergeCell ref="B74:D74"/>
    <mergeCell ref="B87:D87"/>
    <mergeCell ref="A4:A5"/>
    <mergeCell ref="B4:B5"/>
    <mergeCell ref="C4:C5"/>
    <mergeCell ref="D4:D5"/>
    <mergeCell ref="E4:E5"/>
    <mergeCell ref="F4:F5"/>
    <mergeCell ref="J4:J5"/>
    <mergeCell ref="K4:K5"/>
    <mergeCell ref="L4:L5"/>
  </mergeCells>
  <dataValidations count="1">
    <dataValidation type="list" allowBlank="1" showInputMessage="1" showErrorMessage="1" sqref="J6 J7 J8 J9 J10 J11 J16 J17 J31 H32 J34 J35 J36 J37 J38 J39 J40 J41 J42 J43 J44 J45 J46 J47 J48 J49 J50 J51 J52 J53 J54 J55 J56 J57 J58 J59 J60 J61 J62 J63 J64 J65 J66 J67 J68 J69 J70 J71 J74 J75 J76 J77 J78 J79 J80 J81 J82 J83 J84 J85 J87 J88 J89 J90 J91 J12:J15 J18:J25 J26:J30">
      <formula1>"是,否"</formula1>
    </dataValidation>
  </dataValidations>
  <pageMargins left="0.511805555555556" right="0.314583333333333" top="0.196527777777778" bottom="0.196527777777778" header="0.118055555555556" footer="0.196527777777778"/>
  <pageSetup paperSize="9" scale="6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附件1预算调整表</vt:lpstr>
      <vt:lpstr>附件2资金分配表</vt:lpstr>
      <vt:lpstr>附件3项目安排表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赵式哲</dc:creator>
  <cp:lastModifiedBy>高雨辰</cp:lastModifiedBy>
  <dcterms:created xsi:type="dcterms:W3CDTF">2020-02-26T08:39:00Z</dcterms:created>
  <cp:lastPrinted>2020-03-04T08:36:00Z</cp:lastPrinted>
  <dcterms:modified xsi:type="dcterms:W3CDTF">2020-08-03T07:35:38Z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