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095" windowHeight="12615"/>
  </bookViews>
  <sheets>
    <sheet name="附件1.2020年政府性基金预算调整表 " sheetId="1" r:id="rId1"/>
    <sheet name="附件2.深圳市龙岗区2020年地方政府债务限额调整情况表" sheetId="2" r:id="rId2"/>
    <sheet name="附件3.深圳市龙岗区2020年限额调整地方政府债券资金安排表" sheetId="3" r:id="rId3"/>
    <sheet name="附件4.2020年第二批提前批水污染治理专项债券还本付息情况表" sheetId="4" r:id="rId4"/>
  </sheets>
  <definedNames>
    <definedName name="_xlnm.Print_Titles" localSheetId="0">'附件1.2020年政府性基金预算调整表 '!$4:$5</definedName>
  </definedNames>
  <calcPr calcId="144525"/>
  <oleSize ref="A1:F18"/>
</workbook>
</file>

<file path=xl/sharedStrings.xml><?xml version="1.0" encoding="utf-8"?>
<sst xmlns="http://schemas.openxmlformats.org/spreadsheetml/2006/main" count="99">
  <si>
    <t>附件1</t>
  </si>
  <si>
    <t xml:space="preserve">深圳市龙岗区2020年政府性基金预算调整表 </t>
  </si>
  <si>
    <t>单位：万元</t>
  </si>
  <si>
    <t>收     入</t>
  </si>
  <si>
    <t>支     出</t>
  </si>
  <si>
    <t>项   目</t>
  </si>
  <si>
    <t>2020年预算数</t>
  </si>
  <si>
    <t>2020年预算调整</t>
  </si>
  <si>
    <t>2020年调整后预算数</t>
  </si>
  <si>
    <t>一、国有土地使用权出让收入</t>
  </si>
  <si>
    <t>一、文化体育与传媒支出</t>
  </si>
  <si>
    <t>二、彩票公益金收入</t>
  </si>
  <si>
    <t xml:space="preserve">    国家电影事业发展专项资金及对应专项债务收入安排的支出</t>
  </si>
  <si>
    <t>三、国家电影事业发展专项资金收入</t>
  </si>
  <si>
    <t xml:space="preserve">        其他国家电影事业发展专项资金支出</t>
  </si>
  <si>
    <t>四、其他政府性基金专项债务对应项目专项收入</t>
  </si>
  <si>
    <t>二、城乡社区支出</t>
  </si>
  <si>
    <t>（一）国有土地使用权出让收入安排的支出</t>
  </si>
  <si>
    <t xml:space="preserve">        征地和拆迁补偿支出</t>
  </si>
  <si>
    <t xml:space="preserve">        城市建设支出</t>
  </si>
  <si>
    <t xml:space="preserve">        公共租赁住房支出</t>
  </si>
  <si>
    <t>（二）国有土地使用权出让收入对应专项债务收入安排的支出</t>
  </si>
  <si>
    <t xml:space="preserve">        其他国有土地使用权出让收入对应专项债务收入安排的支出</t>
  </si>
  <si>
    <t>三、其他支出</t>
  </si>
  <si>
    <t xml:space="preserve">    彩票公益金及对应专项债务收入安排的支出</t>
  </si>
  <si>
    <t xml:space="preserve">        用于社会福利的彩票公益金支出</t>
  </si>
  <si>
    <t xml:space="preserve">        用于残疾人事业的彩票公益金支出</t>
  </si>
  <si>
    <t xml:space="preserve">        用于体育事业的彩票公益金支出</t>
  </si>
  <si>
    <t>收入合计</t>
  </si>
  <si>
    <t>支出合计</t>
  </si>
  <si>
    <t>转移性收入</t>
  </si>
  <si>
    <t>转移性支出</t>
  </si>
  <si>
    <t xml:space="preserve">    上年结余收入</t>
  </si>
  <si>
    <t xml:space="preserve">    调出资金</t>
  </si>
  <si>
    <t xml:space="preserve">    债务转贷收入</t>
  </si>
  <si>
    <r>
      <rPr>
        <sz val="11"/>
        <rFont val="华文仿宋"/>
        <charset val="134"/>
      </rPr>
      <t xml:space="preserve"> </t>
    </r>
    <r>
      <rPr>
        <sz val="11"/>
        <rFont val="华文仿宋"/>
        <charset val="134"/>
      </rPr>
      <t xml:space="preserve">   结转下年</t>
    </r>
  </si>
  <si>
    <t xml:space="preserve">           国有土地使用权出让金债务转贷收入</t>
  </si>
  <si>
    <t>债务付息支出</t>
  </si>
  <si>
    <t xml:space="preserve">          其他政府性基金债务转贷收入</t>
  </si>
  <si>
    <t xml:space="preserve">    地方政府专项债务付息支出</t>
  </si>
  <si>
    <r>
      <rPr>
        <sz val="11"/>
        <rFont val="华文仿宋"/>
        <charset val="134"/>
      </rPr>
      <t xml:space="preserve"> </t>
    </r>
    <r>
      <rPr>
        <sz val="11"/>
        <rFont val="华文仿宋"/>
        <charset val="134"/>
      </rPr>
      <t xml:space="preserve">       国有土地使用权出让金债务付息支出</t>
    </r>
  </si>
  <si>
    <t>债务发行费用支出</t>
  </si>
  <si>
    <t xml:space="preserve">    地方政府专项债务发行费用支出</t>
  </si>
  <si>
    <r>
      <rPr>
        <sz val="11"/>
        <rFont val="华文仿宋"/>
        <charset val="134"/>
      </rPr>
      <t xml:space="preserve"> </t>
    </r>
    <r>
      <rPr>
        <sz val="11"/>
        <rFont val="华文仿宋"/>
        <charset val="134"/>
      </rPr>
      <t xml:space="preserve">       国有土地使用权出让金债务发行费用支出</t>
    </r>
  </si>
  <si>
    <t>收入总计</t>
  </si>
  <si>
    <t>支出总计</t>
  </si>
  <si>
    <t>附件2</t>
  </si>
  <si>
    <t>深圳市龙岗区2020年地方政府债务限额调整情况表</t>
  </si>
  <si>
    <t>单位：亿元</t>
  </si>
  <si>
    <t>项目</t>
  </si>
  <si>
    <t>公式</t>
  </si>
  <si>
    <t>本地区</t>
  </si>
  <si>
    <t>本级</t>
  </si>
  <si>
    <t>下级</t>
  </si>
  <si>
    <t>一、2019年地方政府债务限额</t>
  </si>
  <si>
    <t>A=B+C</t>
  </si>
  <si>
    <t xml:space="preserve">    其中：一般债务限额</t>
  </si>
  <si>
    <t>B</t>
  </si>
  <si>
    <t xml:space="preserve">               专项债务限额</t>
  </si>
  <si>
    <t>C</t>
  </si>
  <si>
    <t>二、2020年新增地方政府债务限额</t>
  </si>
  <si>
    <t>D=E+F</t>
  </si>
  <si>
    <t>E</t>
  </si>
  <si>
    <t xml:space="preserve">                专项债务限额</t>
  </si>
  <si>
    <t>F</t>
  </si>
  <si>
    <t>附：提前下达的2020年新增地方政府债务限额</t>
  </si>
  <si>
    <t>G=H+I</t>
  </si>
  <si>
    <t>H</t>
  </si>
  <si>
    <t>I</t>
  </si>
  <si>
    <t>三、2020年地方政府债务限额</t>
  </si>
  <si>
    <t>J=K+L</t>
  </si>
  <si>
    <t>K</t>
  </si>
  <si>
    <t>L</t>
  </si>
  <si>
    <r>
      <rPr>
        <sz val="11"/>
        <color theme="1"/>
        <rFont val="宋体"/>
        <charset val="134"/>
      </rPr>
      <t>注：</t>
    </r>
    <r>
      <rPr>
        <sz val="11"/>
        <color theme="1"/>
        <rFont val="宋体"/>
        <charset val="134"/>
      </rPr>
      <t>1.</t>
    </r>
    <r>
      <rPr>
        <sz val="11"/>
        <color theme="1"/>
        <rFont val="宋体"/>
        <charset val="134"/>
      </rPr>
      <t xml:space="preserve">2019年末我区地方政府债务余额为69亿元，其中一般债务余额5亿元，均为地方政府一般债券；专项债务64亿元，均为地方政府专项债券。
</t>
    </r>
    <r>
      <rPr>
        <sz val="11"/>
        <color theme="1"/>
        <rFont val="宋体"/>
        <charset val="134"/>
      </rPr>
      <t xml:space="preserve">    2.截至2020年2月我区地方政府债务余额为87.2亿元，其中一般债务余额5亿元，均为地方政府一般债券；专项债务82.2亿元，均为地方政府专项债券。</t>
    </r>
  </si>
  <si>
    <t>附件3</t>
  </si>
  <si>
    <t>深圳市龙岗区2020年限额调整地方政府债券资金安排表</t>
  </si>
  <si>
    <t>本次调整对应债券批次</t>
  </si>
  <si>
    <t>项目名称</t>
  </si>
  <si>
    <t>项目类型</t>
  </si>
  <si>
    <t>项目主管部门</t>
  </si>
  <si>
    <t>债券性质</t>
  </si>
  <si>
    <t>债券规模</t>
  </si>
  <si>
    <t>2020年第二批提前批地方政府专项债券</t>
  </si>
  <si>
    <t>2020年龙岗区龙岗河流域、深圳河流域、观澜河流域河流水质提升及污水处理提质增效工程</t>
  </si>
  <si>
    <t>污染防治（水污染治理项目）</t>
  </si>
  <si>
    <t>深圳市龙岗区水务局</t>
  </si>
  <si>
    <t>专项债券</t>
  </si>
  <si>
    <t>附件4</t>
  </si>
  <si>
    <t>2020年第二批提前批水污染治理专项债券还本付息情况表</t>
  </si>
  <si>
    <t>还本付息表</t>
  </si>
  <si>
    <t>总计</t>
  </si>
  <si>
    <t>专项债券期初余额</t>
  </si>
  <si>
    <t>-</t>
  </si>
  <si>
    <t>债券发行</t>
  </si>
  <si>
    <t>本期还款</t>
  </si>
  <si>
    <t xml:space="preserve">  其中：本金偿还</t>
  </si>
  <si>
    <t xml:space="preserve">        利息</t>
  </si>
  <si>
    <t>专项债券期末余额</t>
  </si>
  <si>
    <t>注：1.此次债券发行利率为2.84%。
    2.债券还本付息资金来源为我区国有土地使用权出让收入和城市更新用地出让收入。
    3.根据《2020年深圳市政府债券招标发行兑付办法》，债券利息每半年支付一次。</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</si>
</sst>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_ "/>
    <numFmt numFmtId="178" formatCode="#,##0_ "/>
  </numFmts>
  <fonts count="43">
    <font>
      <sz val="11"/>
      <color theme="1"/>
      <name val="等线"/>
      <charset val="134"/>
      <scheme val="minor"/>
    </font>
    <font>
      <b/>
      <sz val="12"/>
      <color theme="1"/>
      <name val="等线"/>
      <charset val="134"/>
      <scheme val="minor"/>
    </font>
    <font>
      <sz val="12"/>
      <color theme="1"/>
      <name val="等线"/>
      <charset val="134"/>
      <scheme val="minor"/>
    </font>
    <font>
      <sz val="12"/>
      <color theme="1"/>
      <name val="宋体"/>
      <charset val="134"/>
    </font>
    <font>
      <b/>
      <sz val="18"/>
      <color theme="1"/>
      <name val="宋体"/>
      <charset val="134"/>
    </font>
    <font>
      <b/>
      <sz val="12"/>
      <name val="宋体"/>
      <charset val="134"/>
    </font>
    <font>
      <sz val="12"/>
      <color rgb="FF000000"/>
      <name val="仿宋"/>
      <charset val="134"/>
    </font>
    <font>
      <sz val="11"/>
      <color theme="1"/>
      <name val="宋体"/>
      <charset val="134"/>
    </font>
    <font>
      <b/>
      <sz val="12"/>
      <color rgb="FF000000"/>
      <name val="仿宋"/>
      <charset val="134"/>
    </font>
    <font>
      <b/>
      <sz val="16"/>
      <color theme="1"/>
      <name val="宋体"/>
      <charset val="134"/>
    </font>
    <font>
      <b/>
      <sz val="11"/>
      <color theme="1"/>
      <name val="宋体"/>
      <charset val="134"/>
    </font>
    <font>
      <sz val="12"/>
      <color theme="1"/>
      <name val="华文仿宋"/>
      <charset val="134"/>
    </font>
    <font>
      <b/>
      <sz val="12"/>
      <color theme="1"/>
      <name val="宋体"/>
      <charset val="134"/>
    </font>
    <font>
      <b/>
      <sz val="11"/>
      <color theme="1"/>
      <name val="华文仿宋"/>
      <charset val="134"/>
    </font>
    <font>
      <sz val="11"/>
      <color theme="1"/>
      <name val="华文仿宋"/>
      <charset val="134"/>
    </font>
    <font>
      <sz val="12"/>
      <name val="宋体"/>
      <charset val="134"/>
    </font>
    <font>
      <b/>
      <sz val="20"/>
      <name val="宋体"/>
      <charset val="134"/>
    </font>
    <font>
      <sz val="12"/>
      <name val="黑体"/>
      <charset val="134"/>
    </font>
    <font>
      <sz val="12"/>
      <name val="华文仿宋"/>
      <charset val="134"/>
    </font>
    <font>
      <b/>
      <sz val="14"/>
      <name val="华文仿宋"/>
      <charset val="134"/>
    </font>
    <font>
      <b/>
      <sz val="12"/>
      <name val="华文仿宋"/>
      <charset val="134"/>
    </font>
    <font>
      <b/>
      <sz val="11"/>
      <name val="华文仿宋"/>
      <charset val="134"/>
    </font>
    <font>
      <sz val="11"/>
      <name val="华文仿宋"/>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1"/>
      <color indexed="8"/>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diagonalDown="1">
      <left style="thin">
        <color auto="1"/>
      </left>
      <right style="thin">
        <color auto="1"/>
      </right>
      <top style="thin">
        <color auto="1"/>
      </top>
      <bottom style="thin">
        <color auto="1"/>
      </bottom>
      <diagonal style="thin">
        <color auto="1"/>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23" fillId="17" borderId="0" applyNumberFormat="0" applyBorder="0" applyAlignment="0" applyProtection="0">
      <alignment vertical="center"/>
    </xf>
    <xf numFmtId="0" fontId="38" fillId="1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5" borderId="0" applyNumberFormat="0" applyBorder="0" applyAlignment="0" applyProtection="0">
      <alignment vertical="center"/>
    </xf>
    <xf numFmtId="0" fontId="30" fillId="7" borderId="0" applyNumberFormat="0" applyBorder="0" applyAlignment="0" applyProtection="0">
      <alignment vertical="center"/>
    </xf>
    <xf numFmtId="43" fontId="0" fillId="0" borderId="0" applyFont="0" applyFill="0" applyBorder="0" applyAlignment="0" applyProtection="0">
      <alignment vertical="center"/>
    </xf>
    <xf numFmtId="0" fontId="31" fillId="19"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1" borderId="7" applyNumberFormat="0" applyFont="0" applyAlignment="0" applyProtection="0">
      <alignment vertical="center"/>
    </xf>
    <xf numFmtId="0" fontId="31" fillId="14"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3" fillId="0" borderId="5" applyNumberFormat="0" applyFill="0" applyAlignment="0" applyProtection="0">
      <alignment vertical="center"/>
    </xf>
    <xf numFmtId="0" fontId="25" fillId="0" borderId="5" applyNumberFormat="0" applyFill="0" applyAlignment="0" applyProtection="0">
      <alignment vertical="center"/>
    </xf>
    <xf numFmtId="0" fontId="31" fillId="20" borderId="0" applyNumberFormat="0" applyBorder="0" applyAlignment="0" applyProtection="0">
      <alignment vertical="center"/>
    </xf>
    <xf numFmtId="0" fontId="28" fillId="0" borderId="9" applyNumberFormat="0" applyFill="0" applyAlignment="0" applyProtection="0">
      <alignment vertical="center"/>
    </xf>
    <xf numFmtId="0" fontId="31" fillId="22" borderId="0" applyNumberFormat="0" applyBorder="0" applyAlignment="0" applyProtection="0">
      <alignment vertical="center"/>
    </xf>
    <xf numFmtId="0" fontId="32" fillId="10" borderId="6" applyNumberFormat="0" applyAlignment="0" applyProtection="0">
      <alignment vertical="center"/>
    </xf>
    <xf numFmtId="0" fontId="39" fillId="10" borderId="10" applyNumberFormat="0" applyAlignment="0" applyProtection="0">
      <alignment vertical="center"/>
    </xf>
    <xf numFmtId="0" fontId="24" fillId="4" borderId="4" applyNumberFormat="0" applyAlignment="0" applyProtection="0">
      <alignment vertical="center"/>
    </xf>
    <xf numFmtId="0" fontId="23" fillId="24" borderId="0" applyNumberFormat="0" applyBorder="0" applyAlignment="0" applyProtection="0">
      <alignment vertical="center"/>
    </xf>
    <xf numFmtId="0" fontId="31" fillId="12" borderId="0" applyNumberFormat="0" applyBorder="0" applyAlignment="0" applyProtection="0">
      <alignment vertical="center"/>
    </xf>
    <xf numFmtId="0" fontId="40" fillId="0" borderId="11" applyNumberFormat="0" applyFill="0" applyAlignment="0" applyProtection="0">
      <alignment vertical="center"/>
    </xf>
    <xf numFmtId="0" fontId="34" fillId="0" borderId="8" applyNumberFormat="0" applyFill="0" applyAlignment="0" applyProtection="0">
      <alignment vertical="center"/>
    </xf>
    <xf numFmtId="0" fontId="41" fillId="26" borderId="0" applyNumberFormat="0" applyBorder="0" applyAlignment="0" applyProtection="0">
      <alignment vertical="center"/>
    </xf>
    <xf numFmtId="0" fontId="37" fillId="13" borderId="0" applyNumberFormat="0" applyBorder="0" applyAlignment="0" applyProtection="0">
      <alignment vertical="center"/>
    </xf>
    <xf numFmtId="0" fontId="23" fillId="27" borderId="0" applyNumberFormat="0" applyBorder="0" applyAlignment="0" applyProtection="0">
      <alignment vertical="center"/>
    </xf>
    <xf numFmtId="0" fontId="31" fillId="9" borderId="0" applyNumberFormat="0" applyBorder="0" applyAlignment="0" applyProtection="0">
      <alignment vertical="center"/>
    </xf>
    <xf numFmtId="0" fontId="23" fillId="16" borderId="0" applyNumberFormat="0" applyBorder="0" applyAlignment="0" applyProtection="0">
      <alignment vertical="center"/>
    </xf>
    <xf numFmtId="0" fontId="23" fillId="3" borderId="0" applyNumberFormat="0" applyBorder="0" applyAlignment="0" applyProtection="0">
      <alignment vertical="center"/>
    </xf>
    <xf numFmtId="0" fontId="23" fillId="25" borderId="0" applyNumberFormat="0" applyBorder="0" applyAlignment="0" applyProtection="0">
      <alignment vertical="center"/>
    </xf>
    <xf numFmtId="0" fontId="23" fillId="6" borderId="0" applyNumberFormat="0" applyBorder="0" applyAlignment="0" applyProtection="0">
      <alignment vertical="center"/>
    </xf>
    <xf numFmtId="0" fontId="31" fillId="8" borderId="0" applyNumberFormat="0" applyBorder="0" applyAlignment="0" applyProtection="0">
      <alignment vertical="center"/>
    </xf>
    <xf numFmtId="0" fontId="31" fillId="29" borderId="0" applyNumberFormat="0" applyBorder="0" applyAlignment="0" applyProtection="0">
      <alignment vertical="center"/>
    </xf>
    <xf numFmtId="0" fontId="23" fillId="23" borderId="0" applyNumberFormat="0" applyBorder="0" applyAlignment="0" applyProtection="0">
      <alignment vertical="center"/>
    </xf>
    <xf numFmtId="0" fontId="23" fillId="31" borderId="0" applyNumberFormat="0" applyBorder="0" applyAlignment="0" applyProtection="0">
      <alignment vertical="center"/>
    </xf>
    <xf numFmtId="0" fontId="31" fillId="32" borderId="0" applyNumberFormat="0" applyBorder="0" applyAlignment="0" applyProtection="0">
      <alignment vertical="center"/>
    </xf>
    <xf numFmtId="0" fontId="15" fillId="0" borderId="0"/>
    <xf numFmtId="0" fontId="23" fillId="33" borderId="0" applyNumberFormat="0" applyBorder="0" applyAlignment="0" applyProtection="0">
      <alignment vertical="center"/>
    </xf>
    <xf numFmtId="0" fontId="31" fillId="18" borderId="0" applyNumberFormat="0" applyBorder="0" applyAlignment="0" applyProtection="0">
      <alignment vertical="center"/>
    </xf>
    <xf numFmtId="0" fontId="31" fillId="28" borderId="0" applyNumberFormat="0" applyBorder="0" applyAlignment="0" applyProtection="0">
      <alignment vertical="center"/>
    </xf>
    <xf numFmtId="0" fontId="23" fillId="30" borderId="0" applyNumberFormat="0" applyBorder="0" applyAlignment="0" applyProtection="0">
      <alignment vertical="center"/>
    </xf>
    <xf numFmtId="0" fontId="31" fillId="21" borderId="0" applyNumberFormat="0" applyBorder="0" applyAlignment="0" applyProtection="0">
      <alignment vertical="center"/>
    </xf>
    <xf numFmtId="0" fontId="42" fillId="0" borderId="0">
      <alignment vertical="center"/>
    </xf>
    <xf numFmtId="0" fontId="15" fillId="0" borderId="0"/>
    <xf numFmtId="0" fontId="0" fillId="0" borderId="0">
      <alignment vertical="center"/>
    </xf>
    <xf numFmtId="0" fontId="0" fillId="0" borderId="0">
      <alignment vertical="center"/>
    </xf>
  </cellStyleXfs>
  <cellXfs count="69">
    <xf numFmtId="0" fontId="0" fillId="0" borderId="0" xfId="0">
      <alignment vertical="center"/>
    </xf>
    <xf numFmtId="0" fontId="1" fillId="0" borderId="0" xfId="53" applyFont="1">
      <alignment vertical="center"/>
    </xf>
    <xf numFmtId="0" fontId="2" fillId="0" borderId="0" xfId="53" applyFont="1">
      <alignment vertical="center"/>
    </xf>
    <xf numFmtId="0" fontId="3" fillId="0" borderId="0" xfId="53" applyFont="1">
      <alignment vertical="center"/>
    </xf>
    <xf numFmtId="0" fontId="4" fillId="0" borderId="0" xfId="53" applyFont="1" applyAlignment="1">
      <alignment horizontal="center" vertical="center"/>
    </xf>
    <xf numFmtId="0" fontId="5" fillId="0" borderId="1" xfId="53" applyFont="1" applyBorder="1" applyAlignment="1">
      <alignment horizontal="center" vertical="center"/>
    </xf>
    <xf numFmtId="0" fontId="6" fillId="0" borderId="1" xfId="53" applyFont="1" applyBorder="1">
      <alignment vertical="center"/>
    </xf>
    <xf numFmtId="3" fontId="6" fillId="0" borderId="1" xfId="53" applyNumberFormat="1" applyFont="1" applyBorder="1" applyAlignment="1">
      <alignment horizontal="right" vertical="center"/>
    </xf>
    <xf numFmtId="0" fontId="6" fillId="0" borderId="1" xfId="53" applyFont="1" applyBorder="1" applyAlignment="1">
      <alignment horizontal="right" vertical="center"/>
    </xf>
    <xf numFmtId="0" fontId="6" fillId="0" borderId="1" xfId="53" applyFont="1" applyBorder="1" applyAlignment="1">
      <alignment horizontal="left" vertical="center"/>
    </xf>
    <xf numFmtId="0" fontId="7" fillId="0" borderId="2" xfId="53" applyFont="1" applyBorder="1" applyAlignment="1">
      <alignment horizontal="left" vertical="center" wrapText="1"/>
    </xf>
    <xf numFmtId="0" fontId="3" fillId="0" borderId="0" xfId="53" applyFont="1" applyAlignment="1">
      <alignment horizontal="right" vertical="center"/>
    </xf>
    <xf numFmtId="3" fontId="8" fillId="0" borderId="1" xfId="53" applyNumberFormat="1" applyFont="1" applyBorder="1" applyAlignment="1">
      <alignment horizontal="right" vertical="center"/>
    </xf>
    <xf numFmtId="0" fontId="7" fillId="0" borderId="0" xfId="0" applyFont="1">
      <alignment vertical="center"/>
    </xf>
    <xf numFmtId="49" fontId="9" fillId="0" borderId="0" xfId="52" applyNumberFormat="1" applyFont="1" applyAlignment="1">
      <alignment horizontal="center" vertical="center"/>
    </xf>
    <xf numFmtId="0" fontId="9" fillId="0" borderId="0" xfId="52" applyFont="1" applyAlignment="1">
      <alignment horizontal="center" vertical="center"/>
    </xf>
    <xf numFmtId="49" fontId="7" fillId="0" borderId="0" xfId="52" applyNumberFormat="1" applyFont="1" applyAlignment="1">
      <alignment horizontal="center" vertical="center"/>
    </xf>
    <xf numFmtId="0" fontId="7" fillId="0" borderId="0" xfId="52" applyFont="1" applyAlignment="1">
      <alignment horizontal="center" vertical="center"/>
    </xf>
    <xf numFmtId="49" fontId="10" fillId="0" borderId="1" xfId="52" applyNumberFormat="1" applyFont="1" applyBorder="1" applyAlignment="1">
      <alignment horizontal="center" vertical="center"/>
    </xf>
    <xf numFmtId="0" fontId="10" fillId="0" borderId="1" xfId="52" applyFont="1" applyBorder="1" applyAlignment="1">
      <alignment horizontal="center" vertical="center"/>
    </xf>
    <xf numFmtId="49" fontId="11" fillId="0" borderId="1" xfId="52" applyNumberFormat="1" applyFont="1" applyBorder="1" applyAlignment="1">
      <alignment horizontal="center" vertical="center" wrapText="1"/>
    </xf>
    <xf numFmtId="49" fontId="11" fillId="0" borderId="1" xfId="52" applyNumberFormat="1" applyFont="1" applyBorder="1" applyAlignment="1">
      <alignment horizontal="center" vertical="center"/>
    </xf>
    <xf numFmtId="176" fontId="11" fillId="0" borderId="1" xfId="52" applyNumberFormat="1" applyFont="1" applyBorder="1" applyAlignment="1">
      <alignment horizontal="center" vertical="center"/>
    </xf>
    <xf numFmtId="49" fontId="7" fillId="0" borderId="0" xfId="52" applyNumberFormat="1" applyFont="1">
      <alignment vertical="center"/>
    </xf>
    <xf numFmtId="0" fontId="7" fillId="0" borderId="0" xfId="52" applyFont="1">
      <alignment vertical="center"/>
    </xf>
    <xf numFmtId="49" fontId="12" fillId="0" borderId="0" xfId="52" applyNumberFormat="1" applyFont="1" applyAlignment="1">
      <alignment horizontal="center" vertical="center"/>
    </xf>
    <xf numFmtId="0" fontId="12" fillId="0" borderId="0" xfId="52" applyFont="1" applyAlignment="1">
      <alignment horizontal="center" vertical="center"/>
    </xf>
    <xf numFmtId="49" fontId="13" fillId="0" borderId="1" xfId="52" applyNumberFormat="1" applyFont="1" applyBorder="1" applyAlignment="1">
      <alignment horizontal="left" vertical="center"/>
    </xf>
    <xf numFmtId="49" fontId="14" fillId="0" borderId="1" xfId="52" applyNumberFormat="1" applyFont="1" applyBorder="1" applyAlignment="1">
      <alignment horizontal="center" vertical="center"/>
    </xf>
    <xf numFmtId="177" fontId="13" fillId="0" borderId="1" xfId="52" applyNumberFormat="1" applyFont="1" applyBorder="1" applyAlignment="1">
      <alignment horizontal="right" vertical="center"/>
    </xf>
    <xf numFmtId="49" fontId="7" fillId="0" borderId="3" xfId="52" applyNumberFormat="1" applyFont="1" applyBorder="1" applyAlignment="1">
      <alignment horizontal="center" vertical="center"/>
    </xf>
    <xf numFmtId="49" fontId="14" fillId="0" borderId="1" xfId="52" applyNumberFormat="1" applyFont="1" applyBorder="1" applyAlignment="1">
      <alignment horizontal="left" vertical="center"/>
    </xf>
    <xf numFmtId="177" fontId="14" fillId="0" borderId="1" xfId="52" applyNumberFormat="1" applyFont="1" applyBorder="1" applyAlignment="1">
      <alignment horizontal="right" vertical="center"/>
    </xf>
    <xf numFmtId="49" fontId="7" fillId="0" borderId="0" xfId="52" applyNumberFormat="1" applyFont="1" applyAlignment="1">
      <alignment horizontal="left" vertical="center" wrapText="1"/>
    </xf>
    <xf numFmtId="0" fontId="7" fillId="0" borderId="0" xfId="52" applyFont="1" applyAlignment="1">
      <alignment horizontal="left" vertical="center"/>
    </xf>
    <xf numFmtId="49" fontId="7" fillId="0" borderId="0" xfId="52" applyNumberFormat="1" applyFont="1" applyAlignment="1">
      <alignment horizontal="left" vertical="center"/>
    </xf>
    <xf numFmtId="0" fontId="5" fillId="0" borderId="0" xfId="51" applyFont="1" applyAlignment="1">
      <alignment vertical="center"/>
    </xf>
    <xf numFmtId="0" fontId="0" fillId="0" borderId="0" xfId="51" applyFont="1" applyAlignment="1">
      <alignment vertical="center"/>
    </xf>
    <xf numFmtId="0" fontId="15" fillId="0" borderId="0" xfId="51" applyFont="1" applyAlignment="1">
      <alignment vertical="center"/>
    </xf>
    <xf numFmtId="0" fontId="15" fillId="0" borderId="0" xfId="51"/>
    <xf numFmtId="0" fontId="16" fillId="0" borderId="0" xfId="51" applyFont="1" applyAlignment="1">
      <alignment horizontal="center" vertical="center"/>
    </xf>
    <xf numFmtId="0" fontId="17" fillId="0" borderId="0" xfId="51" applyFont="1" applyAlignment="1">
      <alignment vertical="center"/>
    </xf>
    <xf numFmtId="0" fontId="18" fillId="0" borderId="0" xfId="51" applyFont="1" applyAlignment="1">
      <alignment horizontal="right" vertical="center"/>
    </xf>
    <xf numFmtId="0" fontId="19" fillId="0" borderId="1" xfId="51" applyFont="1" applyBorder="1" applyAlignment="1">
      <alignment horizontal="center" vertical="center"/>
    </xf>
    <xf numFmtId="0" fontId="20" fillId="2" borderId="1" xfId="51" applyFont="1" applyFill="1" applyBorder="1" applyAlignment="1">
      <alignment horizontal="center" vertical="center"/>
    </xf>
    <xf numFmtId="0" fontId="20" fillId="2" borderId="1" xfId="51" applyFont="1" applyFill="1" applyBorder="1" applyAlignment="1">
      <alignment horizontal="center" vertical="center" wrapText="1"/>
    </xf>
    <xf numFmtId="3" fontId="21" fillId="0" borderId="1" xfId="51" applyNumberFormat="1" applyFont="1" applyBorder="1" applyAlignment="1">
      <alignment vertical="center" wrapText="1"/>
    </xf>
    <xf numFmtId="178" fontId="21" fillId="0" borderId="1" xfId="51" applyNumberFormat="1" applyFont="1" applyBorder="1" applyAlignment="1">
      <alignment vertical="center"/>
    </xf>
    <xf numFmtId="3" fontId="22" fillId="0" borderId="1" xfId="51" applyNumberFormat="1" applyFont="1" applyBorder="1" applyAlignment="1">
      <alignment vertical="center" wrapText="1"/>
    </xf>
    <xf numFmtId="178" fontId="22" fillId="0" borderId="1" xfId="51" applyNumberFormat="1" applyFont="1" applyBorder="1" applyAlignment="1">
      <alignment vertical="center"/>
    </xf>
    <xf numFmtId="3" fontId="22" fillId="0" borderId="1" xfId="51" applyNumberFormat="1" applyFont="1" applyBorder="1" applyAlignment="1">
      <alignment vertical="center"/>
    </xf>
    <xf numFmtId="178" fontId="11" fillId="0" borderId="1" xfId="51" applyNumberFormat="1" applyFont="1" applyBorder="1" applyAlignment="1">
      <alignment vertical="center" wrapText="1"/>
    </xf>
    <xf numFmtId="178" fontId="11" fillId="0" borderId="1" xfId="51" applyNumberFormat="1" applyFont="1" applyFill="1" applyBorder="1" applyAlignment="1">
      <alignment vertical="center" wrapText="1"/>
    </xf>
    <xf numFmtId="0" fontId="21" fillId="0" borderId="1" xfId="51" applyFont="1" applyBorder="1" applyAlignment="1">
      <alignment horizontal="left" vertical="center" wrapText="1"/>
    </xf>
    <xf numFmtId="178" fontId="21" fillId="0" borderId="1" xfId="51" applyNumberFormat="1" applyFont="1" applyFill="1" applyBorder="1" applyAlignment="1">
      <alignment vertical="center"/>
    </xf>
    <xf numFmtId="0" fontId="22" fillId="0" borderId="1" xfId="51" applyFont="1" applyBorder="1" applyAlignment="1">
      <alignment horizontal="left" vertical="center" wrapText="1"/>
    </xf>
    <xf numFmtId="178" fontId="22" fillId="0" borderId="1" xfId="51" applyNumberFormat="1" applyFont="1" applyFill="1" applyBorder="1" applyAlignment="1">
      <alignment vertical="center"/>
    </xf>
    <xf numFmtId="0" fontId="21" fillId="0" borderId="1" xfId="51" applyFont="1" applyBorder="1" applyAlignment="1">
      <alignment horizontal="center" vertical="center"/>
    </xf>
    <xf numFmtId="0" fontId="21" fillId="0" borderId="1" xfId="51" applyFont="1" applyBorder="1" applyAlignment="1">
      <alignment horizontal="center" vertical="center" wrapText="1"/>
    </xf>
    <xf numFmtId="0" fontId="21" fillId="0" borderId="1" xfId="51" applyFont="1" applyBorder="1" applyAlignment="1">
      <alignment vertical="center"/>
    </xf>
    <xf numFmtId="0" fontId="21" fillId="0" borderId="1" xfId="51" applyFont="1" applyBorder="1" applyAlignment="1">
      <alignment vertical="center" wrapText="1"/>
    </xf>
    <xf numFmtId="178" fontId="21" fillId="0" borderId="1" xfId="51" applyNumberFormat="1" applyFont="1" applyBorder="1" applyAlignment="1">
      <alignment horizontal="right" vertical="center"/>
    </xf>
    <xf numFmtId="178" fontId="21" fillId="0" borderId="1" xfId="51" applyNumberFormat="1" applyFont="1" applyFill="1" applyBorder="1" applyAlignment="1">
      <alignment horizontal="right" vertical="center"/>
    </xf>
    <xf numFmtId="0" fontId="22" fillId="0" borderId="1" xfId="51" applyFont="1" applyBorder="1" applyAlignment="1">
      <alignment vertical="center"/>
    </xf>
    <xf numFmtId="178" fontId="18" fillId="0" borderId="1" xfId="51" applyNumberFormat="1" applyFont="1" applyBorder="1" applyAlignment="1">
      <alignment vertical="center" wrapText="1"/>
    </xf>
    <xf numFmtId="178" fontId="22" fillId="0" borderId="1" xfId="51" applyNumberFormat="1" applyFont="1" applyBorder="1" applyAlignment="1">
      <alignment horizontal="right" vertical="center"/>
    </xf>
    <xf numFmtId="178" fontId="22" fillId="0" borderId="1" xfId="51" applyNumberFormat="1" applyFont="1" applyFill="1" applyBorder="1" applyAlignment="1">
      <alignment horizontal="right" vertical="center"/>
    </xf>
    <xf numFmtId="0" fontId="22" fillId="0" borderId="1" xfId="51" applyFont="1" applyBorder="1" applyAlignment="1">
      <alignment vertical="center" wrapText="1"/>
    </xf>
    <xf numFmtId="178" fontId="22" fillId="0" borderId="0" xfId="51" applyNumberFormat="1" applyFont="1" applyAlignment="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2"/>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52"/>
  <sheetViews>
    <sheetView tabSelected="1" view="pageBreakPreview" zoomScale="95" zoomScaleNormal="100" zoomScaleSheetLayoutView="95" workbookViewId="0">
      <selection activeCell="H9" sqref="H9"/>
    </sheetView>
  </sheetViews>
  <sheetFormatPr defaultColWidth="9" defaultRowHeight="13.5"/>
  <cols>
    <col min="1" max="1" width="25.25" style="37" customWidth="1"/>
    <col min="2" max="2" width="14.5" style="37" customWidth="1"/>
    <col min="3" max="3" width="13" style="37" customWidth="1"/>
    <col min="4" max="4" width="14.5" style="37" customWidth="1"/>
    <col min="5" max="5" width="28.875" style="37" customWidth="1"/>
    <col min="6" max="6" width="16.25" style="37" customWidth="1"/>
    <col min="7" max="7" width="13.5" style="37" customWidth="1"/>
    <col min="8" max="8" width="14.75" style="37" customWidth="1"/>
    <col min="9" max="9" width="11.625" style="37" customWidth="1"/>
    <col min="10" max="10" width="13.375" style="37" customWidth="1"/>
    <col min="11" max="254" width="9" style="37"/>
    <col min="255" max="255" width="24.125" style="37" customWidth="1"/>
    <col min="256" max="256" width="15" style="37" customWidth="1"/>
    <col min="257" max="257" width="9" style="37" hidden="1" customWidth="1"/>
    <col min="258" max="258" width="14.5" style="37" customWidth="1"/>
    <col min="259" max="260" width="9" style="37" hidden="1" customWidth="1"/>
    <col min="261" max="261" width="28.875" style="37" customWidth="1"/>
    <col min="262" max="262" width="14.5" style="37" customWidth="1"/>
    <col min="263" max="263" width="9" style="37" hidden="1" customWidth="1"/>
    <col min="264" max="264" width="16.25" style="37" customWidth="1"/>
    <col min="265" max="265" width="11.625" style="37" customWidth="1"/>
    <col min="266" max="266" width="13.375" style="37" customWidth="1"/>
    <col min="267" max="510" width="9" style="37"/>
    <col min="511" max="511" width="24.125" style="37" customWidth="1"/>
    <col min="512" max="512" width="15" style="37" customWidth="1"/>
    <col min="513" max="513" width="9" style="37" hidden="1" customWidth="1"/>
    <col min="514" max="514" width="14.5" style="37" customWidth="1"/>
    <col min="515" max="516" width="9" style="37" hidden="1" customWidth="1"/>
    <col min="517" max="517" width="28.875" style="37" customWidth="1"/>
    <col min="518" max="518" width="14.5" style="37" customWidth="1"/>
    <col min="519" max="519" width="9" style="37" hidden="1" customWidth="1"/>
    <col min="520" max="520" width="16.25" style="37" customWidth="1"/>
    <col min="521" max="521" width="11.625" style="37" customWidth="1"/>
    <col min="522" max="522" width="13.375" style="37" customWidth="1"/>
    <col min="523" max="766" width="9" style="37"/>
    <col min="767" max="767" width="24.125" style="37" customWidth="1"/>
    <col min="768" max="768" width="15" style="37" customWidth="1"/>
    <col min="769" max="769" width="9" style="37" hidden="1" customWidth="1"/>
    <col min="770" max="770" width="14.5" style="37" customWidth="1"/>
    <col min="771" max="772" width="9" style="37" hidden="1" customWidth="1"/>
    <col min="773" max="773" width="28.875" style="37" customWidth="1"/>
    <col min="774" max="774" width="14.5" style="37" customWidth="1"/>
    <col min="775" max="775" width="9" style="37" hidden="1" customWidth="1"/>
    <col min="776" max="776" width="16.25" style="37" customWidth="1"/>
    <col min="777" max="777" width="11.625" style="37" customWidth="1"/>
    <col min="778" max="778" width="13.375" style="37" customWidth="1"/>
    <col min="779" max="1022" width="9" style="37"/>
    <col min="1023" max="1023" width="24.125" style="37" customWidth="1"/>
    <col min="1024" max="1024" width="15" style="37" customWidth="1"/>
    <col min="1025" max="1025" width="9" style="37" hidden="1" customWidth="1"/>
    <col min="1026" max="1026" width="14.5" style="37" customWidth="1"/>
    <col min="1027" max="1028" width="9" style="37" hidden="1" customWidth="1"/>
    <col min="1029" max="1029" width="28.875" style="37" customWidth="1"/>
    <col min="1030" max="1030" width="14.5" style="37" customWidth="1"/>
    <col min="1031" max="1031" width="9" style="37" hidden="1" customWidth="1"/>
    <col min="1032" max="1032" width="16.25" style="37" customWidth="1"/>
    <col min="1033" max="1033" width="11.625" style="37" customWidth="1"/>
    <col min="1034" max="1034" width="13.375" style="37" customWidth="1"/>
    <col min="1035" max="1278" width="9" style="37"/>
    <col min="1279" max="1279" width="24.125" style="37" customWidth="1"/>
    <col min="1280" max="1280" width="15" style="37" customWidth="1"/>
    <col min="1281" max="1281" width="9" style="37" hidden="1" customWidth="1"/>
    <col min="1282" max="1282" width="14.5" style="37" customWidth="1"/>
    <col min="1283" max="1284" width="9" style="37" hidden="1" customWidth="1"/>
    <col min="1285" max="1285" width="28.875" style="37" customWidth="1"/>
    <col min="1286" max="1286" width="14.5" style="37" customWidth="1"/>
    <col min="1287" max="1287" width="9" style="37" hidden="1" customWidth="1"/>
    <col min="1288" max="1288" width="16.25" style="37" customWidth="1"/>
    <col min="1289" max="1289" width="11.625" style="37" customWidth="1"/>
    <col min="1290" max="1290" width="13.375" style="37" customWidth="1"/>
    <col min="1291" max="1534" width="9" style="37"/>
    <col min="1535" max="1535" width="24.125" style="37" customWidth="1"/>
    <col min="1536" max="1536" width="15" style="37" customWidth="1"/>
    <col min="1537" max="1537" width="9" style="37" hidden="1" customWidth="1"/>
    <col min="1538" max="1538" width="14.5" style="37" customWidth="1"/>
    <col min="1539" max="1540" width="9" style="37" hidden="1" customWidth="1"/>
    <col min="1541" max="1541" width="28.875" style="37" customWidth="1"/>
    <col min="1542" max="1542" width="14.5" style="37" customWidth="1"/>
    <col min="1543" max="1543" width="9" style="37" hidden="1" customWidth="1"/>
    <col min="1544" max="1544" width="16.25" style="37" customWidth="1"/>
    <col min="1545" max="1545" width="11.625" style="37" customWidth="1"/>
    <col min="1546" max="1546" width="13.375" style="37" customWidth="1"/>
    <col min="1547" max="1790" width="9" style="37"/>
    <col min="1791" max="1791" width="24.125" style="37" customWidth="1"/>
    <col min="1792" max="1792" width="15" style="37" customWidth="1"/>
    <col min="1793" max="1793" width="9" style="37" hidden="1" customWidth="1"/>
    <col min="1794" max="1794" width="14.5" style="37" customWidth="1"/>
    <col min="1795" max="1796" width="9" style="37" hidden="1" customWidth="1"/>
    <col min="1797" max="1797" width="28.875" style="37" customWidth="1"/>
    <col min="1798" max="1798" width="14.5" style="37" customWidth="1"/>
    <col min="1799" max="1799" width="9" style="37" hidden="1" customWidth="1"/>
    <col min="1800" max="1800" width="16.25" style="37" customWidth="1"/>
    <col min="1801" max="1801" width="11.625" style="37" customWidth="1"/>
    <col min="1802" max="1802" width="13.375" style="37" customWidth="1"/>
    <col min="1803" max="2046" width="9" style="37"/>
    <col min="2047" max="2047" width="24.125" style="37" customWidth="1"/>
    <col min="2048" max="2048" width="15" style="37" customWidth="1"/>
    <col min="2049" max="2049" width="9" style="37" hidden="1" customWidth="1"/>
    <col min="2050" max="2050" width="14.5" style="37" customWidth="1"/>
    <col min="2051" max="2052" width="9" style="37" hidden="1" customWidth="1"/>
    <col min="2053" max="2053" width="28.875" style="37" customWidth="1"/>
    <col min="2054" max="2054" width="14.5" style="37" customWidth="1"/>
    <col min="2055" max="2055" width="9" style="37" hidden="1" customWidth="1"/>
    <col min="2056" max="2056" width="16.25" style="37" customWidth="1"/>
    <col min="2057" max="2057" width="11.625" style="37" customWidth="1"/>
    <col min="2058" max="2058" width="13.375" style="37" customWidth="1"/>
    <col min="2059" max="2302" width="9" style="37"/>
    <col min="2303" max="2303" width="24.125" style="37" customWidth="1"/>
    <col min="2304" max="2304" width="15" style="37" customWidth="1"/>
    <col min="2305" max="2305" width="9" style="37" hidden="1" customWidth="1"/>
    <col min="2306" max="2306" width="14.5" style="37" customWidth="1"/>
    <col min="2307" max="2308" width="9" style="37" hidden="1" customWidth="1"/>
    <col min="2309" max="2309" width="28.875" style="37" customWidth="1"/>
    <col min="2310" max="2310" width="14.5" style="37" customWidth="1"/>
    <col min="2311" max="2311" width="9" style="37" hidden="1" customWidth="1"/>
    <col min="2312" max="2312" width="16.25" style="37" customWidth="1"/>
    <col min="2313" max="2313" width="11.625" style="37" customWidth="1"/>
    <col min="2314" max="2314" width="13.375" style="37" customWidth="1"/>
    <col min="2315" max="2558" width="9" style="37"/>
    <col min="2559" max="2559" width="24.125" style="37" customWidth="1"/>
    <col min="2560" max="2560" width="15" style="37" customWidth="1"/>
    <col min="2561" max="2561" width="9" style="37" hidden="1" customWidth="1"/>
    <col min="2562" max="2562" width="14.5" style="37" customWidth="1"/>
    <col min="2563" max="2564" width="9" style="37" hidden="1" customWidth="1"/>
    <col min="2565" max="2565" width="28.875" style="37" customWidth="1"/>
    <col min="2566" max="2566" width="14.5" style="37" customWidth="1"/>
    <col min="2567" max="2567" width="9" style="37" hidden="1" customWidth="1"/>
    <col min="2568" max="2568" width="16.25" style="37" customWidth="1"/>
    <col min="2569" max="2569" width="11.625" style="37" customWidth="1"/>
    <col min="2570" max="2570" width="13.375" style="37" customWidth="1"/>
    <col min="2571" max="2814" width="9" style="37"/>
    <col min="2815" max="2815" width="24.125" style="37" customWidth="1"/>
    <col min="2816" max="2816" width="15" style="37" customWidth="1"/>
    <col min="2817" max="2817" width="9" style="37" hidden="1" customWidth="1"/>
    <col min="2818" max="2818" width="14.5" style="37" customWidth="1"/>
    <col min="2819" max="2820" width="9" style="37" hidden="1" customWidth="1"/>
    <col min="2821" max="2821" width="28.875" style="37" customWidth="1"/>
    <col min="2822" max="2822" width="14.5" style="37" customWidth="1"/>
    <col min="2823" max="2823" width="9" style="37" hidden="1" customWidth="1"/>
    <col min="2824" max="2824" width="16.25" style="37" customWidth="1"/>
    <col min="2825" max="2825" width="11.625" style="37" customWidth="1"/>
    <col min="2826" max="2826" width="13.375" style="37" customWidth="1"/>
    <col min="2827" max="3070" width="9" style="37"/>
    <col min="3071" max="3071" width="24.125" style="37" customWidth="1"/>
    <col min="3072" max="3072" width="15" style="37" customWidth="1"/>
    <col min="3073" max="3073" width="9" style="37" hidden="1" customWidth="1"/>
    <col min="3074" max="3074" width="14.5" style="37" customWidth="1"/>
    <col min="3075" max="3076" width="9" style="37" hidden="1" customWidth="1"/>
    <col min="3077" max="3077" width="28.875" style="37" customWidth="1"/>
    <col min="3078" max="3078" width="14.5" style="37" customWidth="1"/>
    <col min="3079" max="3079" width="9" style="37" hidden="1" customWidth="1"/>
    <col min="3080" max="3080" width="16.25" style="37" customWidth="1"/>
    <col min="3081" max="3081" width="11.625" style="37" customWidth="1"/>
    <col min="3082" max="3082" width="13.375" style="37" customWidth="1"/>
    <col min="3083" max="3326" width="9" style="37"/>
    <col min="3327" max="3327" width="24.125" style="37" customWidth="1"/>
    <col min="3328" max="3328" width="15" style="37" customWidth="1"/>
    <col min="3329" max="3329" width="9" style="37" hidden="1" customWidth="1"/>
    <col min="3330" max="3330" width="14.5" style="37" customWidth="1"/>
    <col min="3331" max="3332" width="9" style="37" hidden="1" customWidth="1"/>
    <col min="3333" max="3333" width="28.875" style="37" customWidth="1"/>
    <col min="3334" max="3334" width="14.5" style="37" customWidth="1"/>
    <col min="3335" max="3335" width="9" style="37" hidden="1" customWidth="1"/>
    <col min="3336" max="3336" width="16.25" style="37" customWidth="1"/>
    <col min="3337" max="3337" width="11.625" style="37" customWidth="1"/>
    <col min="3338" max="3338" width="13.375" style="37" customWidth="1"/>
    <col min="3339" max="3582" width="9" style="37"/>
    <col min="3583" max="3583" width="24.125" style="37" customWidth="1"/>
    <col min="3584" max="3584" width="15" style="37" customWidth="1"/>
    <col min="3585" max="3585" width="9" style="37" hidden="1" customWidth="1"/>
    <col min="3586" max="3586" width="14.5" style="37" customWidth="1"/>
    <col min="3587" max="3588" width="9" style="37" hidden="1" customWidth="1"/>
    <col min="3589" max="3589" width="28.875" style="37" customWidth="1"/>
    <col min="3590" max="3590" width="14.5" style="37" customWidth="1"/>
    <col min="3591" max="3591" width="9" style="37" hidden="1" customWidth="1"/>
    <col min="3592" max="3592" width="16.25" style="37" customWidth="1"/>
    <col min="3593" max="3593" width="11.625" style="37" customWidth="1"/>
    <col min="3594" max="3594" width="13.375" style="37" customWidth="1"/>
    <col min="3595" max="3838" width="9" style="37"/>
    <col min="3839" max="3839" width="24.125" style="37" customWidth="1"/>
    <col min="3840" max="3840" width="15" style="37" customWidth="1"/>
    <col min="3841" max="3841" width="9" style="37" hidden="1" customWidth="1"/>
    <col min="3842" max="3842" width="14.5" style="37" customWidth="1"/>
    <col min="3843" max="3844" width="9" style="37" hidden="1" customWidth="1"/>
    <col min="3845" max="3845" width="28.875" style="37" customWidth="1"/>
    <col min="3846" max="3846" width="14.5" style="37" customWidth="1"/>
    <col min="3847" max="3847" width="9" style="37" hidden="1" customWidth="1"/>
    <col min="3848" max="3848" width="16.25" style="37" customWidth="1"/>
    <col min="3849" max="3849" width="11.625" style="37" customWidth="1"/>
    <col min="3850" max="3850" width="13.375" style="37" customWidth="1"/>
    <col min="3851" max="4094" width="9" style="37"/>
    <col min="4095" max="4095" width="24.125" style="37" customWidth="1"/>
    <col min="4096" max="4096" width="15" style="37" customWidth="1"/>
    <col min="4097" max="4097" width="9" style="37" hidden="1" customWidth="1"/>
    <col min="4098" max="4098" width="14.5" style="37" customWidth="1"/>
    <col min="4099" max="4100" width="9" style="37" hidden="1" customWidth="1"/>
    <col min="4101" max="4101" width="28.875" style="37" customWidth="1"/>
    <col min="4102" max="4102" width="14.5" style="37" customWidth="1"/>
    <col min="4103" max="4103" width="9" style="37" hidden="1" customWidth="1"/>
    <col min="4104" max="4104" width="16.25" style="37" customWidth="1"/>
    <col min="4105" max="4105" width="11.625" style="37" customWidth="1"/>
    <col min="4106" max="4106" width="13.375" style="37" customWidth="1"/>
    <col min="4107" max="4350" width="9" style="37"/>
    <col min="4351" max="4351" width="24.125" style="37" customWidth="1"/>
    <col min="4352" max="4352" width="15" style="37" customWidth="1"/>
    <col min="4353" max="4353" width="9" style="37" hidden="1" customWidth="1"/>
    <col min="4354" max="4354" width="14.5" style="37" customWidth="1"/>
    <col min="4355" max="4356" width="9" style="37" hidden="1" customWidth="1"/>
    <col min="4357" max="4357" width="28.875" style="37" customWidth="1"/>
    <col min="4358" max="4358" width="14.5" style="37" customWidth="1"/>
    <col min="4359" max="4359" width="9" style="37" hidden="1" customWidth="1"/>
    <col min="4360" max="4360" width="16.25" style="37" customWidth="1"/>
    <col min="4361" max="4361" width="11.625" style="37" customWidth="1"/>
    <col min="4362" max="4362" width="13.375" style="37" customWidth="1"/>
    <col min="4363" max="4606" width="9" style="37"/>
    <col min="4607" max="4607" width="24.125" style="37" customWidth="1"/>
    <col min="4608" max="4608" width="15" style="37" customWidth="1"/>
    <col min="4609" max="4609" width="9" style="37" hidden="1" customWidth="1"/>
    <col min="4610" max="4610" width="14.5" style="37" customWidth="1"/>
    <col min="4611" max="4612" width="9" style="37" hidden="1" customWidth="1"/>
    <col min="4613" max="4613" width="28.875" style="37" customWidth="1"/>
    <col min="4614" max="4614" width="14.5" style="37" customWidth="1"/>
    <col min="4615" max="4615" width="9" style="37" hidden="1" customWidth="1"/>
    <col min="4616" max="4616" width="16.25" style="37" customWidth="1"/>
    <col min="4617" max="4617" width="11.625" style="37" customWidth="1"/>
    <col min="4618" max="4618" width="13.375" style="37" customWidth="1"/>
    <col min="4619" max="4862" width="9" style="37"/>
    <col min="4863" max="4863" width="24.125" style="37" customWidth="1"/>
    <col min="4864" max="4864" width="15" style="37" customWidth="1"/>
    <col min="4865" max="4865" width="9" style="37" hidden="1" customWidth="1"/>
    <col min="4866" max="4866" width="14.5" style="37" customWidth="1"/>
    <col min="4867" max="4868" width="9" style="37" hidden="1" customWidth="1"/>
    <col min="4869" max="4869" width="28.875" style="37" customWidth="1"/>
    <col min="4870" max="4870" width="14.5" style="37" customWidth="1"/>
    <col min="4871" max="4871" width="9" style="37" hidden="1" customWidth="1"/>
    <col min="4872" max="4872" width="16.25" style="37" customWidth="1"/>
    <col min="4873" max="4873" width="11.625" style="37" customWidth="1"/>
    <col min="4874" max="4874" width="13.375" style="37" customWidth="1"/>
    <col min="4875" max="5118" width="9" style="37"/>
    <col min="5119" max="5119" width="24.125" style="37" customWidth="1"/>
    <col min="5120" max="5120" width="15" style="37" customWidth="1"/>
    <col min="5121" max="5121" width="9" style="37" hidden="1" customWidth="1"/>
    <col min="5122" max="5122" width="14.5" style="37" customWidth="1"/>
    <col min="5123" max="5124" width="9" style="37" hidden="1" customWidth="1"/>
    <col min="5125" max="5125" width="28.875" style="37" customWidth="1"/>
    <col min="5126" max="5126" width="14.5" style="37" customWidth="1"/>
    <col min="5127" max="5127" width="9" style="37" hidden="1" customWidth="1"/>
    <col min="5128" max="5128" width="16.25" style="37" customWidth="1"/>
    <col min="5129" max="5129" width="11.625" style="37" customWidth="1"/>
    <col min="5130" max="5130" width="13.375" style="37" customWidth="1"/>
    <col min="5131" max="5374" width="9" style="37"/>
    <col min="5375" max="5375" width="24.125" style="37" customWidth="1"/>
    <col min="5376" max="5376" width="15" style="37" customWidth="1"/>
    <col min="5377" max="5377" width="9" style="37" hidden="1" customWidth="1"/>
    <col min="5378" max="5378" width="14.5" style="37" customWidth="1"/>
    <col min="5379" max="5380" width="9" style="37" hidden="1" customWidth="1"/>
    <col min="5381" max="5381" width="28.875" style="37" customWidth="1"/>
    <col min="5382" max="5382" width="14.5" style="37" customWidth="1"/>
    <col min="5383" max="5383" width="9" style="37" hidden="1" customWidth="1"/>
    <col min="5384" max="5384" width="16.25" style="37" customWidth="1"/>
    <col min="5385" max="5385" width="11.625" style="37" customWidth="1"/>
    <col min="5386" max="5386" width="13.375" style="37" customWidth="1"/>
    <col min="5387" max="5630" width="9" style="37"/>
    <col min="5631" max="5631" width="24.125" style="37" customWidth="1"/>
    <col min="5632" max="5632" width="15" style="37" customWidth="1"/>
    <col min="5633" max="5633" width="9" style="37" hidden="1" customWidth="1"/>
    <col min="5634" max="5634" width="14.5" style="37" customWidth="1"/>
    <col min="5635" max="5636" width="9" style="37" hidden="1" customWidth="1"/>
    <col min="5637" max="5637" width="28.875" style="37" customWidth="1"/>
    <col min="5638" max="5638" width="14.5" style="37" customWidth="1"/>
    <col min="5639" max="5639" width="9" style="37" hidden="1" customWidth="1"/>
    <col min="5640" max="5640" width="16.25" style="37" customWidth="1"/>
    <col min="5641" max="5641" width="11.625" style="37" customWidth="1"/>
    <col min="5642" max="5642" width="13.375" style="37" customWidth="1"/>
    <col min="5643" max="5886" width="9" style="37"/>
    <col min="5887" max="5887" width="24.125" style="37" customWidth="1"/>
    <col min="5888" max="5888" width="15" style="37" customWidth="1"/>
    <col min="5889" max="5889" width="9" style="37" hidden="1" customWidth="1"/>
    <col min="5890" max="5890" width="14.5" style="37" customWidth="1"/>
    <col min="5891" max="5892" width="9" style="37" hidden="1" customWidth="1"/>
    <col min="5893" max="5893" width="28.875" style="37" customWidth="1"/>
    <col min="5894" max="5894" width="14.5" style="37" customWidth="1"/>
    <col min="5895" max="5895" width="9" style="37" hidden="1" customWidth="1"/>
    <col min="5896" max="5896" width="16.25" style="37" customWidth="1"/>
    <col min="5897" max="5897" width="11.625" style="37" customWidth="1"/>
    <col min="5898" max="5898" width="13.375" style="37" customWidth="1"/>
    <col min="5899" max="6142" width="9" style="37"/>
    <col min="6143" max="6143" width="24.125" style="37" customWidth="1"/>
    <col min="6144" max="6144" width="15" style="37" customWidth="1"/>
    <col min="6145" max="6145" width="9" style="37" hidden="1" customWidth="1"/>
    <col min="6146" max="6146" width="14.5" style="37" customWidth="1"/>
    <col min="6147" max="6148" width="9" style="37" hidden="1" customWidth="1"/>
    <col min="6149" max="6149" width="28.875" style="37" customWidth="1"/>
    <col min="6150" max="6150" width="14.5" style="37" customWidth="1"/>
    <col min="6151" max="6151" width="9" style="37" hidden="1" customWidth="1"/>
    <col min="6152" max="6152" width="16.25" style="37" customWidth="1"/>
    <col min="6153" max="6153" width="11.625" style="37" customWidth="1"/>
    <col min="6154" max="6154" width="13.375" style="37" customWidth="1"/>
    <col min="6155" max="6398" width="9" style="37"/>
    <col min="6399" max="6399" width="24.125" style="37" customWidth="1"/>
    <col min="6400" max="6400" width="15" style="37" customWidth="1"/>
    <col min="6401" max="6401" width="9" style="37" hidden="1" customWidth="1"/>
    <col min="6402" max="6402" width="14.5" style="37" customWidth="1"/>
    <col min="6403" max="6404" width="9" style="37" hidden="1" customWidth="1"/>
    <col min="6405" max="6405" width="28.875" style="37" customWidth="1"/>
    <col min="6406" max="6406" width="14.5" style="37" customWidth="1"/>
    <col min="6407" max="6407" width="9" style="37" hidden="1" customWidth="1"/>
    <col min="6408" max="6408" width="16.25" style="37" customWidth="1"/>
    <col min="6409" max="6409" width="11.625" style="37" customWidth="1"/>
    <col min="6410" max="6410" width="13.375" style="37" customWidth="1"/>
    <col min="6411" max="6654" width="9" style="37"/>
    <col min="6655" max="6655" width="24.125" style="37" customWidth="1"/>
    <col min="6656" max="6656" width="15" style="37" customWidth="1"/>
    <col min="6657" max="6657" width="9" style="37" hidden="1" customWidth="1"/>
    <col min="6658" max="6658" width="14.5" style="37" customWidth="1"/>
    <col min="6659" max="6660" width="9" style="37" hidden="1" customWidth="1"/>
    <col min="6661" max="6661" width="28.875" style="37" customWidth="1"/>
    <col min="6662" max="6662" width="14.5" style="37" customWidth="1"/>
    <col min="6663" max="6663" width="9" style="37" hidden="1" customWidth="1"/>
    <col min="6664" max="6664" width="16.25" style="37" customWidth="1"/>
    <col min="6665" max="6665" width="11.625" style="37" customWidth="1"/>
    <col min="6666" max="6666" width="13.375" style="37" customWidth="1"/>
    <col min="6667" max="6910" width="9" style="37"/>
    <col min="6911" max="6911" width="24.125" style="37" customWidth="1"/>
    <col min="6912" max="6912" width="15" style="37" customWidth="1"/>
    <col min="6913" max="6913" width="9" style="37" hidden="1" customWidth="1"/>
    <col min="6914" max="6914" width="14.5" style="37" customWidth="1"/>
    <col min="6915" max="6916" width="9" style="37" hidden="1" customWidth="1"/>
    <col min="6917" max="6917" width="28.875" style="37" customWidth="1"/>
    <col min="6918" max="6918" width="14.5" style="37" customWidth="1"/>
    <col min="6919" max="6919" width="9" style="37" hidden="1" customWidth="1"/>
    <col min="6920" max="6920" width="16.25" style="37" customWidth="1"/>
    <col min="6921" max="6921" width="11.625" style="37" customWidth="1"/>
    <col min="6922" max="6922" width="13.375" style="37" customWidth="1"/>
    <col min="6923" max="7166" width="9" style="37"/>
    <col min="7167" max="7167" width="24.125" style="37" customWidth="1"/>
    <col min="7168" max="7168" width="15" style="37" customWidth="1"/>
    <col min="7169" max="7169" width="9" style="37" hidden="1" customWidth="1"/>
    <col min="7170" max="7170" width="14.5" style="37" customWidth="1"/>
    <col min="7171" max="7172" width="9" style="37" hidden="1" customWidth="1"/>
    <col min="7173" max="7173" width="28.875" style="37" customWidth="1"/>
    <col min="7174" max="7174" width="14.5" style="37" customWidth="1"/>
    <col min="7175" max="7175" width="9" style="37" hidden="1" customWidth="1"/>
    <col min="7176" max="7176" width="16.25" style="37" customWidth="1"/>
    <col min="7177" max="7177" width="11.625" style="37" customWidth="1"/>
    <col min="7178" max="7178" width="13.375" style="37" customWidth="1"/>
    <col min="7179" max="7422" width="9" style="37"/>
    <col min="7423" max="7423" width="24.125" style="37" customWidth="1"/>
    <col min="7424" max="7424" width="15" style="37" customWidth="1"/>
    <col min="7425" max="7425" width="9" style="37" hidden="1" customWidth="1"/>
    <col min="7426" max="7426" width="14.5" style="37" customWidth="1"/>
    <col min="7427" max="7428" width="9" style="37" hidden="1" customWidth="1"/>
    <col min="7429" max="7429" width="28.875" style="37" customWidth="1"/>
    <col min="7430" max="7430" width="14.5" style="37" customWidth="1"/>
    <col min="7431" max="7431" width="9" style="37" hidden="1" customWidth="1"/>
    <col min="7432" max="7432" width="16.25" style="37" customWidth="1"/>
    <col min="7433" max="7433" width="11.625" style="37" customWidth="1"/>
    <col min="7434" max="7434" width="13.375" style="37" customWidth="1"/>
    <col min="7435" max="7678" width="9" style="37"/>
    <col min="7679" max="7679" width="24.125" style="37" customWidth="1"/>
    <col min="7680" max="7680" width="15" style="37" customWidth="1"/>
    <col min="7681" max="7681" width="9" style="37" hidden="1" customWidth="1"/>
    <col min="7682" max="7682" width="14.5" style="37" customWidth="1"/>
    <col min="7683" max="7684" width="9" style="37" hidden="1" customWidth="1"/>
    <col min="7685" max="7685" width="28.875" style="37" customWidth="1"/>
    <col min="7686" max="7686" width="14.5" style="37" customWidth="1"/>
    <col min="7687" max="7687" width="9" style="37" hidden="1" customWidth="1"/>
    <col min="7688" max="7688" width="16.25" style="37" customWidth="1"/>
    <col min="7689" max="7689" width="11.625" style="37" customWidth="1"/>
    <col min="7690" max="7690" width="13.375" style="37" customWidth="1"/>
    <col min="7691" max="7934" width="9" style="37"/>
    <col min="7935" max="7935" width="24.125" style="37" customWidth="1"/>
    <col min="7936" max="7936" width="15" style="37" customWidth="1"/>
    <col min="7937" max="7937" width="9" style="37" hidden="1" customWidth="1"/>
    <col min="7938" max="7938" width="14.5" style="37" customWidth="1"/>
    <col min="7939" max="7940" width="9" style="37" hidden="1" customWidth="1"/>
    <col min="7941" max="7941" width="28.875" style="37" customWidth="1"/>
    <col min="7942" max="7942" width="14.5" style="37" customWidth="1"/>
    <col min="7943" max="7943" width="9" style="37" hidden="1" customWidth="1"/>
    <col min="7944" max="7944" width="16.25" style="37" customWidth="1"/>
    <col min="7945" max="7945" width="11.625" style="37" customWidth="1"/>
    <col min="7946" max="7946" width="13.375" style="37" customWidth="1"/>
    <col min="7947" max="8190" width="9" style="37"/>
    <col min="8191" max="8191" width="24.125" style="37" customWidth="1"/>
    <col min="8192" max="8192" width="15" style="37" customWidth="1"/>
    <col min="8193" max="8193" width="9" style="37" hidden="1" customWidth="1"/>
    <col min="8194" max="8194" width="14.5" style="37" customWidth="1"/>
    <col min="8195" max="8196" width="9" style="37" hidden="1" customWidth="1"/>
    <col min="8197" max="8197" width="28.875" style="37" customWidth="1"/>
    <col min="8198" max="8198" width="14.5" style="37" customWidth="1"/>
    <col min="8199" max="8199" width="9" style="37" hidden="1" customWidth="1"/>
    <col min="8200" max="8200" width="16.25" style="37" customWidth="1"/>
    <col min="8201" max="8201" width="11.625" style="37" customWidth="1"/>
    <col min="8202" max="8202" width="13.375" style="37" customWidth="1"/>
    <col min="8203" max="8446" width="9" style="37"/>
    <col min="8447" max="8447" width="24.125" style="37" customWidth="1"/>
    <col min="8448" max="8448" width="15" style="37" customWidth="1"/>
    <col min="8449" max="8449" width="9" style="37" hidden="1" customWidth="1"/>
    <col min="8450" max="8450" width="14.5" style="37" customWidth="1"/>
    <col min="8451" max="8452" width="9" style="37" hidden="1" customWidth="1"/>
    <col min="8453" max="8453" width="28.875" style="37" customWidth="1"/>
    <col min="8454" max="8454" width="14.5" style="37" customWidth="1"/>
    <col min="8455" max="8455" width="9" style="37" hidden="1" customWidth="1"/>
    <col min="8456" max="8456" width="16.25" style="37" customWidth="1"/>
    <col min="8457" max="8457" width="11.625" style="37" customWidth="1"/>
    <col min="8458" max="8458" width="13.375" style="37" customWidth="1"/>
    <col min="8459" max="8702" width="9" style="37"/>
    <col min="8703" max="8703" width="24.125" style="37" customWidth="1"/>
    <col min="8704" max="8704" width="15" style="37" customWidth="1"/>
    <col min="8705" max="8705" width="9" style="37" hidden="1" customWidth="1"/>
    <col min="8706" max="8706" width="14.5" style="37" customWidth="1"/>
    <col min="8707" max="8708" width="9" style="37" hidden="1" customWidth="1"/>
    <col min="8709" max="8709" width="28.875" style="37" customWidth="1"/>
    <col min="8710" max="8710" width="14.5" style="37" customWidth="1"/>
    <col min="8711" max="8711" width="9" style="37" hidden="1" customWidth="1"/>
    <col min="8712" max="8712" width="16.25" style="37" customWidth="1"/>
    <col min="8713" max="8713" width="11.625" style="37" customWidth="1"/>
    <col min="8714" max="8714" width="13.375" style="37" customWidth="1"/>
    <col min="8715" max="8958" width="9" style="37"/>
    <col min="8959" max="8959" width="24.125" style="37" customWidth="1"/>
    <col min="8960" max="8960" width="15" style="37" customWidth="1"/>
    <col min="8961" max="8961" width="9" style="37" hidden="1" customWidth="1"/>
    <col min="8962" max="8962" width="14.5" style="37" customWidth="1"/>
    <col min="8963" max="8964" width="9" style="37" hidden="1" customWidth="1"/>
    <col min="8965" max="8965" width="28.875" style="37" customWidth="1"/>
    <col min="8966" max="8966" width="14.5" style="37" customWidth="1"/>
    <col min="8967" max="8967" width="9" style="37" hidden="1" customWidth="1"/>
    <col min="8968" max="8968" width="16.25" style="37" customWidth="1"/>
    <col min="8969" max="8969" width="11.625" style="37" customWidth="1"/>
    <col min="8970" max="8970" width="13.375" style="37" customWidth="1"/>
    <col min="8971" max="9214" width="9" style="37"/>
    <col min="9215" max="9215" width="24.125" style="37" customWidth="1"/>
    <col min="9216" max="9216" width="15" style="37" customWidth="1"/>
    <col min="9217" max="9217" width="9" style="37" hidden="1" customWidth="1"/>
    <col min="9218" max="9218" width="14.5" style="37" customWidth="1"/>
    <col min="9219" max="9220" width="9" style="37" hidden="1" customWidth="1"/>
    <col min="9221" max="9221" width="28.875" style="37" customWidth="1"/>
    <col min="9222" max="9222" width="14.5" style="37" customWidth="1"/>
    <col min="9223" max="9223" width="9" style="37" hidden="1" customWidth="1"/>
    <col min="9224" max="9224" width="16.25" style="37" customWidth="1"/>
    <col min="9225" max="9225" width="11.625" style="37" customWidth="1"/>
    <col min="9226" max="9226" width="13.375" style="37" customWidth="1"/>
    <col min="9227" max="9470" width="9" style="37"/>
    <col min="9471" max="9471" width="24.125" style="37" customWidth="1"/>
    <col min="9472" max="9472" width="15" style="37" customWidth="1"/>
    <col min="9473" max="9473" width="9" style="37" hidden="1" customWidth="1"/>
    <col min="9474" max="9474" width="14.5" style="37" customWidth="1"/>
    <col min="9475" max="9476" width="9" style="37" hidden="1" customWidth="1"/>
    <col min="9477" max="9477" width="28.875" style="37" customWidth="1"/>
    <col min="9478" max="9478" width="14.5" style="37" customWidth="1"/>
    <col min="9479" max="9479" width="9" style="37" hidden="1" customWidth="1"/>
    <col min="9480" max="9480" width="16.25" style="37" customWidth="1"/>
    <col min="9481" max="9481" width="11.625" style="37" customWidth="1"/>
    <col min="9482" max="9482" width="13.375" style="37" customWidth="1"/>
    <col min="9483" max="9726" width="9" style="37"/>
    <col min="9727" max="9727" width="24.125" style="37" customWidth="1"/>
    <col min="9728" max="9728" width="15" style="37" customWidth="1"/>
    <col min="9729" max="9729" width="9" style="37" hidden="1" customWidth="1"/>
    <col min="9730" max="9730" width="14.5" style="37" customWidth="1"/>
    <col min="9731" max="9732" width="9" style="37" hidden="1" customWidth="1"/>
    <col min="9733" max="9733" width="28.875" style="37" customWidth="1"/>
    <col min="9734" max="9734" width="14.5" style="37" customWidth="1"/>
    <col min="9735" max="9735" width="9" style="37" hidden="1" customWidth="1"/>
    <col min="9736" max="9736" width="16.25" style="37" customWidth="1"/>
    <col min="9737" max="9737" width="11.625" style="37" customWidth="1"/>
    <col min="9738" max="9738" width="13.375" style="37" customWidth="1"/>
    <col min="9739" max="9982" width="9" style="37"/>
    <col min="9983" max="9983" width="24.125" style="37" customWidth="1"/>
    <col min="9984" max="9984" width="15" style="37" customWidth="1"/>
    <col min="9985" max="9985" width="9" style="37" hidden="1" customWidth="1"/>
    <col min="9986" max="9986" width="14.5" style="37" customWidth="1"/>
    <col min="9987" max="9988" width="9" style="37" hidden="1" customWidth="1"/>
    <col min="9989" max="9989" width="28.875" style="37" customWidth="1"/>
    <col min="9990" max="9990" width="14.5" style="37" customWidth="1"/>
    <col min="9991" max="9991" width="9" style="37" hidden="1" customWidth="1"/>
    <col min="9992" max="9992" width="16.25" style="37" customWidth="1"/>
    <col min="9993" max="9993" width="11.625" style="37" customWidth="1"/>
    <col min="9994" max="9994" width="13.375" style="37" customWidth="1"/>
    <col min="9995" max="10238" width="9" style="37"/>
    <col min="10239" max="10239" width="24.125" style="37" customWidth="1"/>
    <col min="10240" max="10240" width="15" style="37" customWidth="1"/>
    <col min="10241" max="10241" width="9" style="37" hidden="1" customWidth="1"/>
    <col min="10242" max="10242" width="14.5" style="37" customWidth="1"/>
    <col min="10243" max="10244" width="9" style="37" hidden="1" customWidth="1"/>
    <col min="10245" max="10245" width="28.875" style="37" customWidth="1"/>
    <col min="10246" max="10246" width="14.5" style="37" customWidth="1"/>
    <col min="10247" max="10247" width="9" style="37" hidden="1" customWidth="1"/>
    <col min="10248" max="10248" width="16.25" style="37" customWidth="1"/>
    <col min="10249" max="10249" width="11.625" style="37" customWidth="1"/>
    <col min="10250" max="10250" width="13.375" style="37" customWidth="1"/>
    <col min="10251" max="10494" width="9" style="37"/>
    <col min="10495" max="10495" width="24.125" style="37" customWidth="1"/>
    <col min="10496" max="10496" width="15" style="37" customWidth="1"/>
    <col min="10497" max="10497" width="9" style="37" hidden="1" customWidth="1"/>
    <col min="10498" max="10498" width="14.5" style="37" customWidth="1"/>
    <col min="10499" max="10500" width="9" style="37" hidden="1" customWidth="1"/>
    <col min="10501" max="10501" width="28.875" style="37" customWidth="1"/>
    <col min="10502" max="10502" width="14.5" style="37" customWidth="1"/>
    <col min="10503" max="10503" width="9" style="37" hidden="1" customWidth="1"/>
    <col min="10504" max="10504" width="16.25" style="37" customWidth="1"/>
    <col min="10505" max="10505" width="11.625" style="37" customWidth="1"/>
    <col min="10506" max="10506" width="13.375" style="37" customWidth="1"/>
    <col min="10507" max="10750" width="9" style="37"/>
    <col min="10751" max="10751" width="24.125" style="37" customWidth="1"/>
    <col min="10752" max="10752" width="15" style="37" customWidth="1"/>
    <col min="10753" max="10753" width="9" style="37" hidden="1" customWidth="1"/>
    <col min="10754" max="10754" width="14.5" style="37" customWidth="1"/>
    <col min="10755" max="10756" width="9" style="37" hidden="1" customWidth="1"/>
    <col min="10757" max="10757" width="28.875" style="37" customWidth="1"/>
    <col min="10758" max="10758" width="14.5" style="37" customWidth="1"/>
    <col min="10759" max="10759" width="9" style="37" hidden="1" customWidth="1"/>
    <col min="10760" max="10760" width="16.25" style="37" customWidth="1"/>
    <col min="10761" max="10761" width="11.625" style="37" customWidth="1"/>
    <col min="10762" max="10762" width="13.375" style="37" customWidth="1"/>
    <col min="10763" max="11006" width="9" style="37"/>
    <col min="11007" max="11007" width="24.125" style="37" customWidth="1"/>
    <col min="11008" max="11008" width="15" style="37" customWidth="1"/>
    <col min="11009" max="11009" width="9" style="37" hidden="1" customWidth="1"/>
    <col min="11010" max="11010" width="14.5" style="37" customWidth="1"/>
    <col min="11011" max="11012" width="9" style="37" hidden="1" customWidth="1"/>
    <col min="11013" max="11013" width="28.875" style="37" customWidth="1"/>
    <col min="11014" max="11014" width="14.5" style="37" customWidth="1"/>
    <col min="11015" max="11015" width="9" style="37" hidden="1" customWidth="1"/>
    <col min="11016" max="11016" width="16.25" style="37" customWidth="1"/>
    <col min="11017" max="11017" width="11.625" style="37" customWidth="1"/>
    <col min="11018" max="11018" width="13.375" style="37" customWidth="1"/>
    <col min="11019" max="11262" width="9" style="37"/>
    <col min="11263" max="11263" width="24.125" style="37" customWidth="1"/>
    <col min="11264" max="11264" width="15" style="37" customWidth="1"/>
    <col min="11265" max="11265" width="9" style="37" hidden="1" customWidth="1"/>
    <col min="11266" max="11266" width="14.5" style="37" customWidth="1"/>
    <col min="11267" max="11268" width="9" style="37" hidden="1" customWidth="1"/>
    <col min="11269" max="11269" width="28.875" style="37" customWidth="1"/>
    <col min="11270" max="11270" width="14.5" style="37" customWidth="1"/>
    <col min="11271" max="11271" width="9" style="37" hidden="1" customWidth="1"/>
    <col min="11272" max="11272" width="16.25" style="37" customWidth="1"/>
    <col min="11273" max="11273" width="11.625" style="37" customWidth="1"/>
    <col min="11274" max="11274" width="13.375" style="37" customWidth="1"/>
    <col min="11275" max="11518" width="9" style="37"/>
    <col min="11519" max="11519" width="24.125" style="37" customWidth="1"/>
    <col min="11520" max="11520" width="15" style="37" customWidth="1"/>
    <col min="11521" max="11521" width="9" style="37" hidden="1" customWidth="1"/>
    <col min="11522" max="11522" width="14.5" style="37" customWidth="1"/>
    <col min="11523" max="11524" width="9" style="37" hidden="1" customWidth="1"/>
    <col min="11525" max="11525" width="28.875" style="37" customWidth="1"/>
    <col min="11526" max="11526" width="14.5" style="37" customWidth="1"/>
    <col min="11527" max="11527" width="9" style="37" hidden="1" customWidth="1"/>
    <col min="11528" max="11528" width="16.25" style="37" customWidth="1"/>
    <col min="11529" max="11529" width="11.625" style="37" customWidth="1"/>
    <col min="11530" max="11530" width="13.375" style="37" customWidth="1"/>
    <col min="11531" max="11774" width="9" style="37"/>
    <col min="11775" max="11775" width="24.125" style="37" customWidth="1"/>
    <col min="11776" max="11776" width="15" style="37" customWidth="1"/>
    <col min="11777" max="11777" width="9" style="37" hidden="1" customWidth="1"/>
    <col min="11778" max="11778" width="14.5" style="37" customWidth="1"/>
    <col min="11779" max="11780" width="9" style="37" hidden="1" customWidth="1"/>
    <col min="11781" max="11781" width="28.875" style="37" customWidth="1"/>
    <col min="11782" max="11782" width="14.5" style="37" customWidth="1"/>
    <col min="11783" max="11783" width="9" style="37" hidden="1" customWidth="1"/>
    <col min="11784" max="11784" width="16.25" style="37" customWidth="1"/>
    <col min="11785" max="11785" width="11.625" style="37" customWidth="1"/>
    <col min="11786" max="11786" width="13.375" style="37" customWidth="1"/>
    <col min="11787" max="12030" width="9" style="37"/>
    <col min="12031" max="12031" width="24.125" style="37" customWidth="1"/>
    <col min="12032" max="12032" width="15" style="37" customWidth="1"/>
    <col min="12033" max="12033" width="9" style="37" hidden="1" customWidth="1"/>
    <col min="12034" max="12034" width="14.5" style="37" customWidth="1"/>
    <col min="12035" max="12036" width="9" style="37" hidden="1" customWidth="1"/>
    <col min="12037" max="12037" width="28.875" style="37" customWidth="1"/>
    <col min="12038" max="12038" width="14.5" style="37" customWidth="1"/>
    <col min="12039" max="12039" width="9" style="37" hidden="1" customWidth="1"/>
    <col min="12040" max="12040" width="16.25" style="37" customWidth="1"/>
    <col min="12041" max="12041" width="11.625" style="37" customWidth="1"/>
    <col min="12042" max="12042" width="13.375" style="37" customWidth="1"/>
    <col min="12043" max="12286" width="9" style="37"/>
    <col min="12287" max="12287" width="24.125" style="37" customWidth="1"/>
    <col min="12288" max="12288" width="15" style="37" customWidth="1"/>
    <col min="12289" max="12289" width="9" style="37" hidden="1" customWidth="1"/>
    <col min="12290" max="12290" width="14.5" style="37" customWidth="1"/>
    <col min="12291" max="12292" width="9" style="37" hidden="1" customWidth="1"/>
    <col min="12293" max="12293" width="28.875" style="37" customWidth="1"/>
    <col min="12294" max="12294" width="14.5" style="37" customWidth="1"/>
    <col min="12295" max="12295" width="9" style="37" hidden="1" customWidth="1"/>
    <col min="12296" max="12296" width="16.25" style="37" customWidth="1"/>
    <col min="12297" max="12297" width="11.625" style="37" customWidth="1"/>
    <col min="12298" max="12298" width="13.375" style="37" customWidth="1"/>
    <col min="12299" max="12542" width="9" style="37"/>
    <col min="12543" max="12543" width="24.125" style="37" customWidth="1"/>
    <col min="12544" max="12544" width="15" style="37" customWidth="1"/>
    <col min="12545" max="12545" width="9" style="37" hidden="1" customWidth="1"/>
    <col min="12546" max="12546" width="14.5" style="37" customWidth="1"/>
    <col min="12547" max="12548" width="9" style="37" hidden="1" customWidth="1"/>
    <col min="12549" max="12549" width="28.875" style="37" customWidth="1"/>
    <col min="12550" max="12550" width="14.5" style="37" customWidth="1"/>
    <col min="12551" max="12551" width="9" style="37" hidden="1" customWidth="1"/>
    <col min="12552" max="12552" width="16.25" style="37" customWidth="1"/>
    <col min="12553" max="12553" width="11.625" style="37" customWidth="1"/>
    <col min="12554" max="12554" width="13.375" style="37" customWidth="1"/>
    <col min="12555" max="12798" width="9" style="37"/>
    <col min="12799" max="12799" width="24.125" style="37" customWidth="1"/>
    <col min="12800" max="12800" width="15" style="37" customWidth="1"/>
    <col min="12801" max="12801" width="9" style="37" hidden="1" customWidth="1"/>
    <col min="12802" max="12802" width="14.5" style="37" customWidth="1"/>
    <col min="12803" max="12804" width="9" style="37" hidden="1" customWidth="1"/>
    <col min="12805" max="12805" width="28.875" style="37" customWidth="1"/>
    <col min="12806" max="12806" width="14.5" style="37" customWidth="1"/>
    <col min="12807" max="12807" width="9" style="37" hidden="1" customWidth="1"/>
    <col min="12808" max="12808" width="16.25" style="37" customWidth="1"/>
    <col min="12809" max="12809" width="11.625" style="37" customWidth="1"/>
    <col min="12810" max="12810" width="13.375" style="37" customWidth="1"/>
    <col min="12811" max="13054" width="9" style="37"/>
    <col min="13055" max="13055" width="24.125" style="37" customWidth="1"/>
    <col min="13056" max="13056" width="15" style="37" customWidth="1"/>
    <col min="13057" max="13057" width="9" style="37" hidden="1" customWidth="1"/>
    <col min="13058" max="13058" width="14.5" style="37" customWidth="1"/>
    <col min="13059" max="13060" width="9" style="37" hidden="1" customWidth="1"/>
    <col min="13061" max="13061" width="28.875" style="37" customWidth="1"/>
    <col min="13062" max="13062" width="14.5" style="37" customWidth="1"/>
    <col min="13063" max="13063" width="9" style="37" hidden="1" customWidth="1"/>
    <col min="13064" max="13064" width="16.25" style="37" customWidth="1"/>
    <col min="13065" max="13065" width="11.625" style="37" customWidth="1"/>
    <col min="13066" max="13066" width="13.375" style="37" customWidth="1"/>
    <col min="13067" max="13310" width="9" style="37"/>
    <col min="13311" max="13311" width="24.125" style="37" customWidth="1"/>
    <col min="13312" max="13312" width="15" style="37" customWidth="1"/>
    <col min="13313" max="13313" width="9" style="37" hidden="1" customWidth="1"/>
    <col min="13314" max="13314" width="14.5" style="37" customWidth="1"/>
    <col min="13315" max="13316" width="9" style="37" hidden="1" customWidth="1"/>
    <col min="13317" max="13317" width="28.875" style="37" customWidth="1"/>
    <col min="13318" max="13318" width="14.5" style="37" customWidth="1"/>
    <col min="13319" max="13319" width="9" style="37" hidden="1" customWidth="1"/>
    <col min="13320" max="13320" width="16.25" style="37" customWidth="1"/>
    <col min="13321" max="13321" width="11.625" style="37" customWidth="1"/>
    <col min="13322" max="13322" width="13.375" style="37" customWidth="1"/>
    <col min="13323" max="13566" width="9" style="37"/>
    <col min="13567" max="13567" width="24.125" style="37" customWidth="1"/>
    <col min="13568" max="13568" width="15" style="37" customWidth="1"/>
    <col min="13569" max="13569" width="9" style="37" hidden="1" customWidth="1"/>
    <col min="13570" max="13570" width="14.5" style="37" customWidth="1"/>
    <col min="13571" max="13572" width="9" style="37" hidden="1" customWidth="1"/>
    <col min="13573" max="13573" width="28.875" style="37" customWidth="1"/>
    <col min="13574" max="13574" width="14.5" style="37" customWidth="1"/>
    <col min="13575" max="13575" width="9" style="37" hidden="1" customWidth="1"/>
    <col min="13576" max="13576" width="16.25" style="37" customWidth="1"/>
    <col min="13577" max="13577" width="11.625" style="37" customWidth="1"/>
    <col min="13578" max="13578" width="13.375" style="37" customWidth="1"/>
    <col min="13579" max="13822" width="9" style="37"/>
    <col min="13823" max="13823" width="24.125" style="37" customWidth="1"/>
    <col min="13824" max="13824" width="15" style="37" customWidth="1"/>
    <col min="13825" max="13825" width="9" style="37" hidden="1" customWidth="1"/>
    <col min="13826" max="13826" width="14.5" style="37" customWidth="1"/>
    <col min="13827" max="13828" width="9" style="37" hidden="1" customWidth="1"/>
    <col min="13829" max="13829" width="28.875" style="37" customWidth="1"/>
    <col min="13830" max="13830" width="14.5" style="37" customWidth="1"/>
    <col min="13831" max="13831" width="9" style="37" hidden="1" customWidth="1"/>
    <col min="13832" max="13832" width="16.25" style="37" customWidth="1"/>
    <col min="13833" max="13833" width="11.625" style="37" customWidth="1"/>
    <col min="13834" max="13834" width="13.375" style="37" customWidth="1"/>
    <col min="13835" max="14078" width="9" style="37"/>
    <col min="14079" max="14079" width="24.125" style="37" customWidth="1"/>
    <col min="14080" max="14080" width="15" style="37" customWidth="1"/>
    <col min="14081" max="14081" width="9" style="37" hidden="1" customWidth="1"/>
    <col min="14082" max="14082" width="14.5" style="37" customWidth="1"/>
    <col min="14083" max="14084" width="9" style="37" hidden="1" customWidth="1"/>
    <col min="14085" max="14085" width="28.875" style="37" customWidth="1"/>
    <col min="14086" max="14086" width="14.5" style="37" customWidth="1"/>
    <col min="14087" max="14087" width="9" style="37" hidden="1" customWidth="1"/>
    <col min="14088" max="14088" width="16.25" style="37" customWidth="1"/>
    <col min="14089" max="14089" width="11.625" style="37" customWidth="1"/>
    <col min="14090" max="14090" width="13.375" style="37" customWidth="1"/>
    <col min="14091" max="14334" width="9" style="37"/>
    <col min="14335" max="14335" width="24.125" style="37" customWidth="1"/>
    <col min="14336" max="14336" width="15" style="37" customWidth="1"/>
    <col min="14337" max="14337" width="9" style="37" hidden="1" customWidth="1"/>
    <col min="14338" max="14338" width="14.5" style="37" customWidth="1"/>
    <col min="14339" max="14340" width="9" style="37" hidden="1" customWidth="1"/>
    <col min="14341" max="14341" width="28.875" style="37" customWidth="1"/>
    <col min="14342" max="14342" width="14.5" style="37" customWidth="1"/>
    <col min="14343" max="14343" width="9" style="37" hidden="1" customWidth="1"/>
    <col min="14344" max="14344" width="16.25" style="37" customWidth="1"/>
    <col min="14345" max="14345" width="11.625" style="37" customWidth="1"/>
    <col min="14346" max="14346" width="13.375" style="37" customWidth="1"/>
    <col min="14347" max="14590" width="9" style="37"/>
    <col min="14591" max="14591" width="24.125" style="37" customWidth="1"/>
    <col min="14592" max="14592" width="15" style="37" customWidth="1"/>
    <col min="14593" max="14593" width="9" style="37" hidden="1" customWidth="1"/>
    <col min="14594" max="14594" width="14.5" style="37" customWidth="1"/>
    <col min="14595" max="14596" width="9" style="37" hidden="1" customWidth="1"/>
    <col min="14597" max="14597" width="28.875" style="37" customWidth="1"/>
    <col min="14598" max="14598" width="14.5" style="37" customWidth="1"/>
    <col min="14599" max="14599" width="9" style="37" hidden="1" customWidth="1"/>
    <col min="14600" max="14600" width="16.25" style="37" customWidth="1"/>
    <col min="14601" max="14601" width="11.625" style="37" customWidth="1"/>
    <col min="14602" max="14602" width="13.375" style="37" customWidth="1"/>
    <col min="14603" max="14846" width="9" style="37"/>
    <col min="14847" max="14847" width="24.125" style="37" customWidth="1"/>
    <col min="14848" max="14848" width="15" style="37" customWidth="1"/>
    <col min="14849" max="14849" width="9" style="37" hidden="1" customWidth="1"/>
    <col min="14850" max="14850" width="14.5" style="37" customWidth="1"/>
    <col min="14851" max="14852" width="9" style="37" hidden="1" customWidth="1"/>
    <col min="14853" max="14853" width="28.875" style="37" customWidth="1"/>
    <col min="14854" max="14854" width="14.5" style="37" customWidth="1"/>
    <col min="14855" max="14855" width="9" style="37" hidden="1" customWidth="1"/>
    <col min="14856" max="14856" width="16.25" style="37" customWidth="1"/>
    <col min="14857" max="14857" width="11.625" style="37" customWidth="1"/>
    <col min="14858" max="14858" width="13.375" style="37" customWidth="1"/>
    <col min="14859" max="15102" width="9" style="37"/>
    <col min="15103" max="15103" width="24.125" style="37" customWidth="1"/>
    <col min="15104" max="15104" width="15" style="37" customWidth="1"/>
    <col min="15105" max="15105" width="9" style="37" hidden="1" customWidth="1"/>
    <col min="15106" max="15106" width="14.5" style="37" customWidth="1"/>
    <col min="15107" max="15108" width="9" style="37" hidden="1" customWidth="1"/>
    <col min="15109" max="15109" width="28.875" style="37" customWidth="1"/>
    <col min="15110" max="15110" width="14.5" style="37" customWidth="1"/>
    <col min="15111" max="15111" width="9" style="37" hidden="1" customWidth="1"/>
    <col min="15112" max="15112" width="16.25" style="37" customWidth="1"/>
    <col min="15113" max="15113" width="11.625" style="37" customWidth="1"/>
    <col min="15114" max="15114" width="13.375" style="37" customWidth="1"/>
    <col min="15115" max="15358" width="9" style="37"/>
    <col min="15359" max="15359" width="24.125" style="37" customWidth="1"/>
    <col min="15360" max="15360" width="15" style="37" customWidth="1"/>
    <col min="15361" max="15361" width="9" style="37" hidden="1" customWidth="1"/>
    <col min="15362" max="15362" width="14.5" style="37" customWidth="1"/>
    <col min="15363" max="15364" width="9" style="37" hidden="1" customWidth="1"/>
    <col min="15365" max="15365" width="28.875" style="37" customWidth="1"/>
    <col min="15366" max="15366" width="14.5" style="37" customWidth="1"/>
    <col min="15367" max="15367" width="9" style="37" hidden="1" customWidth="1"/>
    <col min="15368" max="15368" width="16.25" style="37" customWidth="1"/>
    <col min="15369" max="15369" width="11.625" style="37" customWidth="1"/>
    <col min="15370" max="15370" width="13.375" style="37" customWidth="1"/>
    <col min="15371" max="15614" width="9" style="37"/>
    <col min="15615" max="15615" width="24.125" style="37" customWidth="1"/>
    <col min="15616" max="15616" width="15" style="37" customWidth="1"/>
    <col min="15617" max="15617" width="9" style="37" hidden="1" customWidth="1"/>
    <col min="15618" max="15618" width="14.5" style="37" customWidth="1"/>
    <col min="15619" max="15620" width="9" style="37" hidden="1" customWidth="1"/>
    <col min="15621" max="15621" width="28.875" style="37" customWidth="1"/>
    <col min="15622" max="15622" width="14.5" style="37" customWidth="1"/>
    <col min="15623" max="15623" width="9" style="37" hidden="1" customWidth="1"/>
    <col min="15624" max="15624" width="16.25" style="37" customWidth="1"/>
    <col min="15625" max="15625" width="11.625" style="37" customWidth="1"/>
    <col min="15626" max="15626" width="13.375" style="37" customWidth="1"/>
    <col min="15627" max="15870" width="9" style="37"/>
    <col min="15871" max="15871" width="24.125" style="37" customWidth="1"/>
    <col min="15872" max="15872" width="15" style="37" customWidth="1"/>
    <col min="15873" max="15873" width="9" style="37" hidden="1" customWidth="1"/>
    <col min="15874" max="15874" width="14.5" style="37" customWidth="1"/>
    <col min="15875" max="15876" width="9" style="37" hidden="1" customWidth="1"/>
    <col min="15877" max="15877" width="28.875" style="37" customWidth="1"/>
    <col min="15878" max="15878" width="14.5" style="37" customWidth="1"/>
    <col min="15879" max="15879" width="9" style="37" hidden="1" customWidth="1"/>
    <col min="15880" max="15880" width="16.25" style="37" customWidth="1"/>
    <col min="15881" max="15881" width="11.625" style="37" customWidth="1"/>
    <col min="15882" max="15882" width="13.375" style="37" customWidth="1"/>
    <col min="15883" max="16126" width="9" style="37"/>
    <col min="16127" max="16127" width="24.125" style="37" customWidth="1"/>
    <col min="16128" max="16128" width="15" style="37" customWidth="1"/>
    <col min="16129" max="16129" width="9" style="37" hidden="1" customWidth="1"/>
    <col min="16130" max="16130" width="14.5" style="37" customWidth="1"/>
    <col min="16131" max="16132" width="9" style="37" hidden="1" customWidth="1"/>
    <col min="16133" max="16133" width="28.875" style="37" customWidth="1"/>
    <col min="16134" max="16134" width="14.5" style="37" customWidth="1"/>
    <col min="16135" max="16135" width="9" style="37" hidden="1" customWidth="1"/>
    <col min="16136" max="16136" width="16.25" style="37" customWidth="1"/>
    <col min="16137" max="16137" width="11.625" style="37" customWidth="1"/>
    <col min="16138" max="16138" width="13.375" style="37" customWidth="1"/>
    <col min="16139" max="16384" width="9" style="37"/>
  </cols>
  <sheetData>
    <row r="1" ht="22.5" customHeight="1" spans="1:11">
      <c r="A1" s="38" t="s">
        <v>0</v>
      </c>
      <c r="B1" s="39"/>
      <c r="C1" s="39"/>
      <c r="D1" s="39"/>
      <c r="E1" s="39"/>
      <c r="F1" s="39"/>
      <c r="G1" s="39"/>
      <c r="H1" s="39"/>
      <c r="I1" s="39"/>
      <c r="J1" s="39"/>
      <c r="K1" s="39"/>
    </row>
    <row r="2" ht="31.5" customHeight="1" spans="1:11">
      <c r="A2" s="40" t="s">
        <v>1</v>
      </c>
      <c r="B2" s="40"/>
      <c r="C2" s="40"/>
      <c r="D2" s="40"/>
      <c r="E2" s="40"/>
      <c r="F2" s="40"/>
      <c r="G2" s="40"/>
      <c r="H2" s="40"/>
      <c r="I2" s="39"/>
      <c r="J2" s="39"/>
      <c r="K2" s="39"/>
    </row>
    <row r="3" ht="18.75" customHeight="1" spans="1:11">
      <c r="A3" s="41"/>
      <c r="F3" s="42"/>
      <c r="G3" s="42"/>
      <c r="H3" s="42" t="s">
        <v>2</v>
      </c>
      <c r="I3" s="39"/>
      <c r="J3" s="39"/>
      <c r="K3" s="39"/>
    </row>
    <row r="4" ht="32.25" customHeight="1" spans="1:11">
      <c r="A4" s="43" t="s">
        <v>3</v>
      </c>
      <c r="B4" s="43"/>
      <c r="C4" s="43"/>
      <c r="D4" s="43"/>
      <c r="E4" s="43" t="s">
        <v>4</v>
      </c>
      <c r="F4" s="43"/>
      <c r="G4" s="43"/>
      <c r="H4" s="43"/>
      <c r="I4" s="39"/>
      <c r="J4" s="39"/>
      <c r="K4" s="39"/>
    </row>
    <row r="5" ht="40.5" customHeight="1" spans="1:11">
      <c r="A5" s="44" t="s">
        <v>5</v>
      </c>
      <c r="B5" s="45" t="s">
        <v>6</v>
      </c>
      <c r="C5" s="45" t="s">
        <v>7</v>
      </c>
      <c r="D5" s="45" t="s">
        <v>8</v>
      </c>
      <c r="E5" s="44" t="s">
        <v>5</v>
      </c>
      <c r="F5" s="45" t="s">
        <v>6</v>
      </c>
      <c r="G5" s="45" t="s">
        <v>7</v>
      </c>
      <c r="H5" s="45" t="s">
        <v>8</v>
      </c>
      <c r="I5" s="39"/>
      <c r="J5" s="39"/>
      <c r="K5" s="39"/>
    </row>
    <row r="6" ht="39.95" customHeight="1" spans="1:11">
      <c r="A6" s="46" t="s">
        <v>9</v>
      </c>
      <c r="B6" s="47">
        <v>462029</v>
      </c>
      <c r="C6" s="47"/>
      <c r="D6" s="47">
        <f>B6+C6</f>
        <v>462029</v>
      </c>
      <c r="E6" s="46" t="s">
        <v>10</v>
      </c>
      <c r="F6" s="47">
        <v>0</v>
      </c>
      <c r="G6" s="47"/>
      <c r="H6" s="47">
        <f>F6+G6</f>
        <v>0</v>
      </c>
      <c r="J6" s="68"/>
      <c r="K6" s="39"/>
    </row>
    <row r="7" ht="42" customHeight="1" spans="1:11">
      <c r="A7" s="46" t="s">
        <v>11</v>
      </c>
      <c r="B7" s="47">
        <v>8658.55</v>
      </c>
      <c r="C7" s="47"/>
      <c r="D7" s="47">
        <f t="shared" ref="D7:D9" si="0">B7+C7</f>
        <v>8658.55</v>
      </c>
      <c r="E7" s="48" t="s">
        <v>12</v>
      </c>
      <c r="F7" s="49">
        <v>0</v>
      </c>
      <c r="G7" s="49"/>
      <c r="H7" s="49">
        <f t="shared" ref="H7:H31" si="1">F7+G7</f>
        <v>0</v>
      </c>
      <c r="I7" s="39"/>
      <c r="J7" s="39"/>
      <c r="K7" s="39"/>
    </row>
    <row r="8" ht="39.95" customHeight="1" spans="1:11">
      <c r="A8" s="46" t="s">
        <v>13</v>
      </c>
      <c r="B8" s="47">
        <v>0</v>
      </c>
      <c r="C8" s="47"/>
      <c r="D8" s="47">
        <f t="shared" si="0"/>
        <v>0</v>
      </c>
      <c r="E8" s="48" t="s">
        <v>14</v>
      </c>
      <c r="F8" s="49">
        <v>0</v>
      </c>
      <c r="G8" s="49"/>
      <c r="H8" s="49">
        <f t="shared" si="1"/>
        <v>0</v>
      </c>
      <c r="I8" s="39"/>
      <c r="J8" s="39"/>
      <c r="K8" s="39"/>
    </row>
    <row r="9" ht="41.25" customHeight="1" spans="1:8">
      <c r="A9" s="46" t="s">
        <v>15</v>
      </c>
      <c r="B9" s="47">
        <v>350</v>
      </c>
      <c r="C9" s="47"/>
      <c r="D9" s="47">
        <f t="shared" si="0"/>
        <v>350</v>
      </c>
      <c r="E9" s="46" t="s">
        <v>16</v>
      </c>
      <c r="F9" s="47">
        <v>903641</v>
      </c>
      <c r="G9" s="47">
        <f>G10+G14</f>
        <v>68923</v>
      </c>
      <c r="H9" s="47">
        <f t="shared" si="1"/>
        <v>972564</v>
      </c>
    </row>
    <row r="10" ht="43.5" customHeight="1" spans="1:8">
      <c r="A10" s="50"/>
      <c r="B10" s="49"/>
      <c r="C10" s="49"/>
      <c r="D10" s="49"/>
      <c r="E10" s="48" t="s">
        <v>17</v>
      </c>
      <c r="F10" s="51">
        <v>903641</v>
      </c>
      <c r="G10" s="52">
        <f>G12</f>
        <v>-1077</v>
      </c>
      <c r="H10" s="49">
        <f t="shared" si="1"/>
        <v>902564</v>
      </c>
    </row>
    <row r="11" ht="35.25" customHeight="1" spans="1:11">
      <c r="A11" s="50"/>
      <c r="B11" s="49"/>
      <c r="C11" s="49"/>
      <c r="D11" s="49"/>
      <c r="E11" s="48" t="s">
        <v>18</v>
      </c>
      <c r="F11" s="51">
        <v>118893</v>
      </c>
      <c r="G11" s="52"/>
      <c r="H11" s="49">
        <f t="shared" si="1"/>
        <v>118893</v>
      </c>
      <c r="I11" s="39"/>
      <c r="J11" s="39"/>
      <c r="K11" s="39"/>
    </row>
    <row r="12" ht="35.25" customHeight="1" spans="1:8">
      <c r="A12" s="50"/>
      <c r="B12" s="49"/>
      <c r="C12" s="49"/>
      <c r="D12" s="49"/>
      <c r="E12" s="48" t="s">
        <v>19</v>
      </c>
      <c r="F12" s="51">
        <v>784748</v>
      </c>
      <c r="G12" s="52">
        <v>-1077</v>
      </c>
      <c r="H12" s="49">
        <f t="shared" si="1"/>
        <v>783671</v>
      </c>
    </row>
    <row r="13" ht="35.25" customHeight="1" spans="1:11">
      <c r="A13" s="50"/>
      <c r="B13" s="49"/>
      <c r="C13" s="49"/>
      <c r="D13" s="49"/>
      <c r="E13" s="48" t="s">
        <v>20</v>
      </c>
      <c r="F13" s="51"/>
      <c r="G13" s="52"/>
      <c r="H13" s="49"/>
      <c r="I13" s="39"/>
      <c r="J13" s="39"/>
      <c r="K13" s="39"/>
    </row>
    <row r="14" ht="35.25" customHeight="1" spans="1:11">
      <c r="A14" s="50"/>
      <c r="B14" s="49"/>
      <c r="C14" s="49"/>
      <c r="D14" s="49"/>
      <c r="E14" s="48" t="s">
        <v>21</v>
      </c>
      <c r="F14" s="51"/>
      <c r="G14" s="52">
        <v>70000</v>
      </c>
      <c r="H14" s="49">
        <f t="shared" si="1"/>
        <v>70000</v>
      </c>
      <c r="I14" s="39"/>
      <c r="J14" s="39"/>
      <c r="K14" s="39"/>
    </row>
    <row r="15" ht="35.25" customHeight="1" spans="1:11">
      <c r="A15" s="50"/>
      <c r="B15" s="49"/>
      <c r="C15" s="49"/>
      <c r="D15" s="49"/>
      <c r="E15" s="48" t="s">
        <v>22</v>
      </c>
      <c r="F15" s="51"/>
      <c r="G15" s="52">
        <v>70000</v>
      </c>
      <c r="H15" s="49">
        <f t="shared" si="1"/>
        <v>70000</v>
      </c>
      <c r="I15" s="39"/>
      <c r="J15" s="39"/>
      <c r="K15" s="39"/>
    </row>
    <row r="16" ht="42.75" customHeight="1" spans="1:8">
      <c r="A16" s="50"/>
      <c r="B16" s="49"/>
      <c r="C16" s="49"/>
      <c r="D16" s="49"/>
      <c r="E16" s="53" t="s">
        <v>23</v>
      </c>
      <c r="F16" s="47">
        <v>10766.55</v>
      </c>
      <c r="G16" s="54"/>
      <c r="H16" s="47">
        <f t="shared" si="1"/>
        <v>10766.55</v>
      </c>
    </row>
    <row r="17" ht="54.75" customHeight="1" spans="1:8">
      <c r="A17" s="50"/>
      <c r="B17" s="49"/>
      <c r="C17" s="49"/>
      <c r="D17" s="49"/>
      <c r="E17" s="55" t="s">
        <v>24</v>
      </c>
      <c r="F17" s="49">
        <v>10766.55</v>
      </c>
      <c r="G17" s="56"/>
      <c r="H17" s="49">
        <f t="shared" si="1"/>
        <v>10766.55</v>
      </c>
    </row>
    <row r="18" ht="38.25" customHeight="1" spans="1:10">
      <c r="A18" s="50"/>
      <c r="B18" s="49"/>
      <c r="C18" s="49"/>
      <c r="D18" s="49"/>
      <c r="E18" s="55" t="s">
        <v>25</v>
      </c>
      <c r="F18" s="49">
        <v>5349</v>
      </c>
      <c r="G18" s="56"/>
      <c r="H18" s="49">
        <f t="shared" si="1"/>
        <v>5349</v>
      </c>
      <c r="I18" s="39"/>
      <c r="J18" s="39"/>
    </row>
    <row r="19" ht="38.25" customHeight="1" spans="1:10">
      <c r="A19" s="50"/>
      <c r="B19" s="49"/>
      <c r="C19" s="49"/>
      <c r="D19" s="49"/>
      <c r="E19" s="55" t="s">
        <v>26</v>
      </c>
      <c r="F19" s="49">
        <v>0</v>
      </c>
      <c r="G19" s="56"/>
      <c r="H19" s="49">
        <f t="shared" si="1"/>
        <v>0</v>
      </c>
      <c r="I19" s="39"/>
      <c r="J19" s="39"/>
    </row>
    <row r="20" ht="38.25" customHeight="1" spans="1:10">
      <c r="A20" s="50"/>
      <c r="B20" s="49"/>
      <c r="C20" s="49"/>
      <c r="D20" s="49"/>
      <c r="E20" s="55" t="s">
        <v>27</v>
      </c>
      <c r="F20" s="49">
        <v>5417.55</v>
      </c>
      <c r="G20" s="56"/>
      <c r="H20" s="49">
        <f t="shared" si="1"/>
        <v>5417.55</v>
      </c>
      <c r="I20" s="39"/>
      <c r="J20" s="39"/>
    </row>
    <row r="21" ht="36" customHeight="1" spans="1:8">
      <c r="A21" s="57" t="s">
        <v>28</v>
      </c>
      <c r="B21" s="47">
        <v>471037.55</v>
      </c>
      <c r="C21" s="47"/>
      <c r="D21" s="47">
        <f t="shared" ref="D21:D23" si="2">B21+C21</f>
        <v>471037.55</v>
      </c>
      <c r="E21" s="58" t="s">
        <v>29</v>
      </c>
      <c r="F21" s="47">
        <v>914407.55</v>
      </c>
      <c r="G21" s="54">
        <f>G9</f>
        <v>68923</v>
      </c>
      <c r="H21" s="47">
        <f t="shared" si="1"/>
        <v>983330.55</v>
      </c>
    </row>
    <row r="22" ht="32.25" customHeight="1" spans="1:8">
      <c r="A22" s="59" t="s">
        <v>30</v>
      </c>
      <c r="B22" s="47">
        <v>469170</v>
      </c>
      <c r="C22" s="47">
        <v>70000</v>
      </c>
      <c r="D22" s="47">
        <f t="shared" si="2"/>
        <v>539170</v>
      </c>
      <c r="E22" s="60" t="s">
        <v>31</v>
      </c>
      <c r="F22" s="61">
        <v>0</v>
      </c>
      <c r="G22" s="62"/>
      <c r="H22" s="47">
        <f t="shared" si="1"/>
        <v>0</v>
      </c>
    </row>
    <row r="23" ht="37.5" customHeight="1" spans="1:10">
      <c r="A23" s="63" t="s">
        <v>32</v>
      </c>
      <c r="B23" s="64">
        <v>287170</v>
      </c>
      <c r="C23" s="64"/>
      <c r="D23" s="64">
        <f t="shared" si="2"/>
        <v>287170</v>
      </c>
      <c r="E23" s="48" t="s">
        <v>33</v>
      </c>
      <c r="F23" s="65">
        <v>0</v>
      </c>
      <c r="G23" s="66"/>
      <c r="H23" s="49">
        <v>0</v>
      </c>
      <c r="I23" s="39"/>
      <c r="J23" s="39"/>
    </row>
    <row r="24" ht="39" customHeight="1" spans="1:10">
      <c r="A24" s="63" t="s">
        <v>34</v>
      </c>
      <c r="B24" s="49">
        <v>182000</v>
      </c>
      <c r="C24" s="49">
        <v>70000</v>
      </c>
      <c r="D24" s="64">
        <f t="shared" ref="D24:D25" si="3">B24+C24</f>
        <v>252000</v>
      </c>
      <c r="E24" s="48" t="s">
        <v>35</v>
      </c>
      <c r="F24" s="65">
        <v>0</v>
      </c>
      <c r="G24" s="66"/>
      <c r="H24" s="49">
        <f t="shared" si="1"/>
        <v>0</v>
      </c>
      <c r="I24" s="39"/>
      <c r="J24" s="39"/>
    </row>
    <row r="25" ht="39" customHeight="1" spans="1:8">
      <c r="A25" s="67" t="s">
        <v>36</v>
      </c>
      <c r="B25" s="49">
        <v>162000</v>
      </c>
      <c r="C25" s="49">
        <v>70000</v>
      </c>
      <c r="D25" s="64">
        <f t="shared" si="3"/>
        <v>232000</v>
      </c>
      <c r="E25" s="60" t="s">
        <v>37</v>
      </c>
      <c r="F25" s="61">
        <v>25600</v>
      </c>
      <c r="G25" s="62">
        <v>1000</v>
      </c>
      <c r="H25" s="47">
        <f t="shared" si="1"/>
        <v>26600</v>
      </c>
    </row>
    <row r="26" ht="39" customHeight="1" spans="1:8">
      <c r="A26" s="67" t="s">
        <v>38</v>
      </c>
      <c r="B26" s="49">
        <v>20000</v>
      </c>
      <c r="C26" s="49"/>
      <c r="D26" s="64">
        <f t="shared" ref="D26" si="4">B26+C26</f>
        <v>20000</v>
      </c>
      <c r="E26" s="67" t="s">
        <v>39</v>
      </c>
      <c r="F26" s="65">
        <v>25600</v>
      </c>
      <c r="G26" s="66">
        <v>1000</v>
      </c>
      <c r="H26" s="49">
        <v>26900</v>
      </c>
    </row>
    <row r="27" ht="39" customHeight="1" spans="1:8">
      <c r="A27" s="67"/>
      <c r="B27" s="49"/>
      <c r="C27" s="49"/>
      <c r="D27" s="64"/>
      <c r="E27" s="67" t="s">
        <v>40</v>
      </c>
      <c r="F27" s="65">
        <v>25600</v>
      </c>
      <c r="G27" s="66">
        <v>1000</v>
      </c>
      <c r="H27" s="49">
        <v>26900</v>
      </c>
    </row>
    <row r="28" ht="39" customHeight="1" spans="1:8">
      <c r="A28" s="67"/>
      <c r="B28" s="49"/>
      <c r="C28" s="49"/>
      <c r="D28" s="64"/>
      <c r="E28" s="60" t="s">
        <v>41</v>
      </c>
      <c r="F28" s="61">
        <v>200</v>
      </c>
      <c r="G28" s="61">
        <v>77</v>
      </c>
      <c r="H28" s="47">
        <f t="shared" si="1"/>
        <v>277</v>
      </c>
    </row>
    <row r="29" ht="39" customHeight="1" spans="1:8">
      <c r="A29" s="67"/>
      <c r="B29" s="49"/>
      <c r="C29" s="49"/>
      <c r="D29" s="64"/>
      <c r="E29" s="67" t="s">
        <v>42</v>
      </c>
      <c r="F29" s="65">
        <v>200</v>
      </c>
      <c r="G29" s="65">
        <v>77</v>
      </c>
      <c r="H29" s="49">
        <v>277</v>
      </c>
    </row>
    <row r="30" ht="39" customHeight="1" spans="1:8">
      <c r="A30" s="67"/>
      <c r="B30" s="49"/>
      <c r="C30" s="49"/>
      <c r="D30" s="64"/>
      <c r="E30" s="67" t="s">
        <v>43</v>
      </c>
      <c r="F30" s="65">
        <v>200</v>
      </c>
      <c r="G30" s="65">
        <v>77</v>
      </c>
      <c r="H30" s="49">
        <v>277</v>
      </c>
    </row>
    <row r="31" ht="42" customHeight="1" spans="1:8">
      <c r="A31" s="57" t="s">
        <v>44</v>
      </c>
      <c r="B31" s="47">
        <v>940207.55</v>
      </c>
      <c r="C31" s="47">
        <v>70000</v>
      </c>
      <c r="D31" s="47">
        <f>D21+D22</f>
        <v>1010207.55</v>
      </c>
      <c r="E31" s="58" t="s">
        <v>45</v>
      </c>
      <c r="F31" s="61">
        <v>940207.55</v>
      </c>
      <c r="G31" s="61">
        <f>G21++G25+G28</f>
        <v>70000</v>
      </c>
      <c r="H31" s="47">
        <f t="shared" si="1"/>
        <v>1010207.55</v>
      </c>
    </row>
    <row r="32" s="36" customFormat="1" ht="42" customHeight="1" spans="1:8">
      <c r="A32" s="37"/>
      <c r="B32" s="37"/>
      <c r="C32" s="37"/>
      <c r="D32" s="37"/>
      <c r="E32" s="37"/>
      <c r="F32" s="37"/>
      <c r="G32" s="37"/>
      <c r="H32" s="37"/>
    </row>
    <row r="33" ht="42" customHeight="1"/>
    <row r="34" ht="42" customHeight="1"/>
    <row r="35" ht="42" customHeight="1"/>
    <row r="36" ht="42"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7" customHeight="1"/>
  </sheetData>
  <mergeCells count="3">
    <mergeCell ref="A2:H2"/>
    <mergeCell ref="A4:D4"/>
    <mergeCell ref="E4:H4"/>
  </mergeCells>
  <printOptions horizontalCentered="1"/>
  <pageMargins left="0.590277777777778" right="0.590277777777778" top="0.786805555555556" bottom="0.786805555555556" header="0.15625" footer="0.511805555555556"/>
  <pageSetup paperSize="9" scale="9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8"/>
  <sheetViews>
    <sheetView view="pageBreakPreview" zoomScale="95" zoomScaleNormal="95" zoomScaleSheetLayoutView="95" workbookViewId="0">
      <selection activeCell="H12" sqref="H12"/>
    </sheetView>
  </sheetViews>
  <sheetFormatPr defaultColWidth="9" defaultRowHeight="13.5" outlineLevelCol="5"/>
  <cols>
    <col min="1" max="1" width="53.875" style="23" customWidth="1"/>
    <col min="2" max="2" width="5.875" style="23" hidden="1" customWidth="1"/>
    <col min="3" max="4" width="16.875" style="23" customWidth="1"/>
    <col min="5" max="5" width="12.75" style="23" customWidth="1"/>
    <col min="6" max="6" width="18" style="24" customWidth="1"/>
    <col min="7" max="16384" width="9" style="24"/>
  </cols>
  <sheetData>
    <row r="1" spans="1:1">
      <c r="A1" s="23" t="s">
        <v>46</v>
      </c>
    </row>
    <row r="2" ht="19" customHeight="1" spans="1:6">
      <c r="A2" s="25" t="s">
        <v>47</v>
      </c>
      <c r="B2" s="25"/>
      <c r="C2" s="25"/>
      <c r="D2" s="25"/>
      <c r="E2" s="25"/>
      <c r="F2" s="26"/>
    </row>
    <row r="3" ht="14.1" customHeight="1" spans="1:6">
      <c r="A3" s="16"/>
      <c r="B3" s="16"/>
      <c r="C3" s="16"/>
      <c r="D3" s="16"/>
      <c r="E3" s="16"/>
      <c r="F3" s="17" t="s">
        <v>48</v>
      </c>
    </row>
    <row r="4" ht="27.95" customHeight="1" spans="1:6">
      <c r="A4" s="18" t="s">
        <v>49</v>
      </c>
      <c r="B4" s="18" t="s">
        <v>50</v>
      </c>
      <c r="C4" s="18" t="s">
        <v>51</v>
      </c>
      <c r="D4" s="19" t="s">
        <v>52</v>
      </c>
      <c r="E4" s="19" t="s">
        <v>53</v>
      </c>
      <c r="F4" s="19"/>
    </row>
    <row r="5" ht="27.75" customHeight="1" spans="1:6">
      <c r="A5" s="27" t="s">
        <v>54</v>
      </c>
      <c r="B5" s="28" t="s">
        <v>55</v>
      </c>
      <c r="C5" s="29">
        <f>C6+C7</f>
        <v>88.71</v>
      </c>
      <c r="D5" s="29">
        <f>D6+D7</f>
        <v>88.71</v>
      </c>
      <c r="E5" s="30"/>
      <c r="F5" s="30"/>
    </row>
    <row r="6" ht="27.75" customHeight="1" spans="1:6">
      <c r="A6" s="31" t="s">
        <v>56</v>
      </c>
      <c r="B6" s="28" t="s">
        <v>57</v>
      </c>
      <c r="C6" s="32">
        <v>24.71</v>
      </c>
      <c r="D6" s="32">
        <v>24.71</v>
      </c>
      <c r="E6" s="30"/>
      <c r="F6" s="30"/>
    </row>
    <row r="7" ht="27.75" customHeight="1" spans="1:6">
      <c r="A7" s="31" t="s">
        <v>58</v>
      </c>
      <c r="B7" s="28" t="s">
        <v>59</v>
      </c>
      <c r="C7" s="32">
        <v>64</v>
      </c>
      <c r="D7" s="32">
        <v>64</v>
      </c>
      <c r="E7" s="30"/>
      <c r="F7" s="30"/>
    </row>
    <row r="8" ht="27.75" customHeight="1" spans="1:6">
      <c r="A8" s="27" t="s">
        <v>60</v>
      </c>
      <c r="B8" s="28" t="s">
        <v>61</v>
      </c>
      <c r="C8" s="29">
        <v>25.2</v>
      </c>
      <c r="D8" s="29">
        <v>25.2</v>
      </c>
      <c r="E8" s="30"/>
      <c r="F8" s="30"/>
    </row>
    <row r="9" ht="27.75" customHeight="1" spans="1:6">
      <c r="A9" s="31" t="s">
        <v>56</v>
      </c>
      <c r="B9" s="28" t="s">
        <v>62</v>
      </c>
      <c r="C9" s="32">
        <v>0</v>
      </c>
      <c r="D9" s="32">
        <v>0</v>
      </c>
      <c r="E9" s="30"/>
      <c r="F9" s="30"/>
    </row>
    <row r="10" ht="27.75" customHeight="1" spans="1:6">
      <c r="A10" s="31" t="s">
        <v>63</v>
      </c>
      <c r="B10" s="28" t="s">
        <v>64</v>
      </c>
      <c r="C10" s="32">
        <v>25.2</v>
      </c>
      <c r="D10" s="32">
        <v>25.2</v>
      </c>
      <c r="E10" s="30"/>
      <c r="F10" s="30"/>
    </row>
    <row r="11" ht="27.75" customHeight="1" spans="1:6">
      <c r="A11" s="31" t="s">
        <v>65</v>
      </c>
      <c r="B11" s="28" t="s">
        <v>66</v>
      </c>
      <c r="C11" s="32">
        <v>25.2</v>
      </c>
      <c r="D11" s="32">
        <v>25.2</v>
      </c>
      <c r="E11" s="30"/>
      <c r="F11" s="30"/>
    </row>
    <row r="12" ht="27.75" customHeight="1" spans="1:6">
      <c r="A12" s="31" t="s">
        <v>56</v>
      </c>
      <c r="B12" s="28" t="s">
        <v>67</v>
      </c>
      <c r="C12" s="32">
        <v>0</v>
      </c>
      <c r="D12" s="32">
        <v>0</v>
      </c>
      <c r="E12" s="30"/>
      <c r="F12" s="30"/>
    </row>
    <row r="13" ht="27.75" customHeight="1" spans="1:6">
      <c r="A13" s="31" t="s">
        <v>63</v>
      </c>
      <c r="B13" s="28" t="s">
        <v>68</v>
      </c>
      <c r="C13" s="32">
        <v>25.2</v>
      </c>
      <c r="D13" s="32">
        <v>25.2</v>
      </c>
      <c r="E13" s="30"/>
      <c r="F13" s="30"/>
    </row>
    <row r="14" ht="27.75" customHeight="1" spans="1:6">
      <c r="A14" s="27" t="s">
        <v>69</v>
      </c>
      <c r="B14" s="28" t="s">
        <v>70</v>
      </c>
      <c r="C14" s="29">
        <f>C15+C16</f>
        <v>113.91</v>
      </c>
      <c r="D14" s="29">
        <f>D15+D16</f>
        <v>113.91</v>
      </c>
      <c r="E14" s="30"/>
      <c r="F14" s="30"/>
    </row>
    <row r="15" ht="27.75" customHeight="1" spans="1:6">
      <c r="A15" s="31" t="s">
        <v>56</v>
      </c>
      <c r="B15" s="28" t="s">
        <v>71</v>
      </c>
      <c r="C15" s="32">
        <v>24.71</v>
      </c>
      <c r="D15" s="32">
        <v>24.71</v>
      </c>
      <c r="E15" s="30"/>
      <c r="F15" s="30"/>
    </row>
    <row r="16" ht="27.75" customHeight="1" spans="1:6">
      <c r="A16" s="31" t="s">
        <v>58</v>
      </c>
      <c r="B16" s="28" t="s">
        <v>72</v>
      </c>
      <c r="C16" s="32">
        <f>64+25.2</f>
        <v>89.2</v>
      </c>
      <c r="D16" s="32">
        <f>64+25.2</f>
        <v>89.2</v>
      </c>
      <c r="E16" s="30"/>
      <c r="F16" s="30"/>
    </row>
    <row r="17" ht="24" customHeight="1" spans="1:6">
      <c r="A17" s="33" t="s">
        <v>73</v>
      </c>
      <c r="B17" s="33"/>
      <c r="C17" s="33"/>
      <c r="D17" s="33"/>
      <c r="E17" s="33"/>
      <c r="F17" s="34"/>
    </row>
    <row r="18" ht="39.75" customHeight="1" spans="1:6">
      <c r="A18" s="35"/>
      <c r="B18" s="35"/>
      <c r="C18" s="35"/>
      <c r="D18" s="35"/>
      <c r="E18" s="35"/>
      <c r="F18" s="34"/>
    </row>
  </sheetData>
  <mergeCells count="6">
    <mergeCell ref="A2:F2"/>
    <mergeCell ref="E4:F4"/>
    <mergeCell ref="A17:F18"/>
    <mergeCell ref="E5:F7"/>
    <mergeCell ref="E8:F13"/>
    <mergeCell ref="E14:F16"/>
  </mergeCells>
  <printOptions horizontalCentered="1"/>
  <pageMargins left="0.747916666666667" right="0.747916666666667" top="0.984027777777778" bottom="0.984027777777778" header="0.511805555555556" footer="0.511805555555556"/>
  <pageSetup paperSize="9" scale="92"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5"/>
  <sheetViews>
    <sheetView view="pageBreakPreview" zoomScale="95" zoomScaleNormal="100" zoomScaleSheetLayoutView="95" workbookViewId="0">
      <selection activeCell="A1" sqref="A1"/>
    </sheetView>
  </sheetViews>
  <sheetFormatPr defaultColWidth="9" defaultRowHeight="13.5" outlineLevelRow="4" outlineLevelCol="5"/>
  <cols>
    <col min="1" max="1" width="24.75" customWidth="1"/>
    <col min="2" max="2" width="32.875" customWidth="1"/>
    <col min="3" max="4" width="19.625" customWidth="1"/>
    <col min="5" max="5" width="14.25" customWidth="1"/>
    <col min="6" max="6" width="11.75" customWidth="1"/>
  </cols>
  <sheetData>
    <row r="1" spans="1:1">
      <c r="A1" s="13" t="s">
        <v>74</v>
      </c>
    </row>
    <row r="2" ht="35.25" customHeight="1" spans="1:6">
      <c r="A2" s="14" t="s">
        <v>75</v>
      </c>
      <c r="B2" s="14"/>
      <c r="C2" s="14"/>
      <c r="D2" s="14"/>
      <c r="E2" s="14"/>
      <c r="F2" s="15"/>
    </row>
    <row r="3" ht="27" customHeight="1" spans="1:6">
      <c r="A3" s="16"/>
      <c r="B3" s="16"/>
      <c r="C3" s="16"/>
      <c r="D3" s="16"/>
      <c r="E3" s="16"/>
      <c r="F3" s="17" t="s">
        <v>48</v>
      </c>
    </row>
    <row r="4" ht="43.5" customHeight="1" spans="1:6">
      <c r="A4" s="18" t="s">
        <v>76</v>
      </c>
      <c r="B4" s="18" t="s">
        <v>77</v>
      </c>
      <c r="C4" s="18" t="s">
        <v>78</v>
      </c>
      <c r="D4" s="19" t="s">
        <v>79</v>
      </c>
      <c r="E4" s="19" t="s">
        <v>80</v>
      </c>
      <c r="F4" s="19" t="s">
        <v>81</v>
      </c>
    </row>
    <row r="5" ht="66.75" customHeight="1" spans="1:6">
      <c r="A5" s="20" t="s">
        <v>82</v>
      </c>
      <c r="B5" s="20" t="s">
        <v>83</v>
      </c>
      <c r="C5" s="20" t="s">
        <v>84</v>
      </c>
      <c r="D5" s="20" t="s">
        <v>85</v>
      </c>
      <c r="E5" s="21" t="s">
        <v>86</v>
      </c>
      <c r="F5" s="22">
        <v>7</v>
      </c>
    </row>
  </sheetData>
  <mergeCells count="1">
    <mergeCell ref="A2:F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3"/>
  <sheetViews>
    <sheetView view="pageBreakPreview" zoomScale="95" zoomScaleNormal="100" zoomScaleSheetLayoutView="95" workbookViewId="0">
      <selection activeCell="C16" sqref="C16"/>
    </sheetView>
  </sheetViews>
  <sheetFormatPr defaultColWidth="9" defaultRowHeight="14.25"/>
  <cols>
    <col min="1" max="1" width="25.625" style="2" customWidth="1"/>
    <col min="2" max="4" width="8.5" style="2" customWidth="1"/>
    <col min="5" max="5" width="10.5" style="2" customWidth="1"/>
    <col min="6" max="11" width="8.5" style="2" customWidth="1"/>
    <col min="12" max="12" width="9.375" style="2" customWidth="1"/>
    <col min="13" max="13" width="10.625" style="2" customWidth="1"/>
    <col min="14" max="16384" width="9" style="2"/>
  </cols>
  <sheetData>
    <row r="1" spans="1:1">
      <c r="A1" s="3" t="s">
        <v>87</v>
      </c>
    </row>
    <row r="2" ht="31.5" customHeight="1" spans="1:13">
      <c r="A2" s="4" t="s">
        <v>88</v>
      </c>
      <c r="B2" s="4"/>
      <c r="C2" s="4"/>
      <c r="D2" s="4"/>
      <c r="E2" s="4"/>
      <c r="F2" s="4"/>
      <c r="G2" s="4"/>
      <c r="H2" s="4"/>
      <c r="I2" s="4"/>
      <c r="J2" s="4"/>
      <c r="K2" s="4"/>
      <c r="L2" s="4"/>
      <c r="M2" s="4"/>
    </row>
    <row r="3" ht="21.75" customHeight="1" spans="13:13">
      <c r="M3" s="11" t="s">
        <v>2</v>
      </c>
    </row>
    <row r="4" s="1" customFormat="1" ht="33.75" customHeight="1" spans="1:13">
      <c r="A4" s="5" t="s">
        <v>89</v>
      </c>
      <c r="B4" s="5">
        <v>2020</v>
      </c>
      <c r="C4" s="5">
        <v>2021</v>
      </c>
      <c r="D4" s="5">
        <v>2022</v>
      </c>
      <c r="E4" s="5">
        <v>2023</v>
      </c>
      <c r="F4" s="5">
        <v>2024</v>
      </c>
      <c r="G4" s="5">
        <v>2025</v>
      </c>
      <c r="H4" s="5">
        <v>2026</v>
      </c>
      <c r="I4" s="5">
        <v>2027</v>
      </c>
      <c r="J4" s="5">
        <v>2028</v>
      </c>
      <c r="K4" s="5">
        <v>2029</v>
      </c>
      <c r="L4" s="5">
        <v>2030</v>
      </c>
      <c r="M4" s="5" t="s">
        <v>90</v>
      </c>
    </row>
    <row r="5" ht="28.5" customHeight="1" spans="1:13">
      <c r="A5" s="6" t="s">
        <v>91</v>
      </c>
      <c r="B5" s="7">
        <v>0</v>
      </c>
      <c r="C5" s="7">
        <v>70000</v>
      </c>
      <c r="D5" s="7">
        <v>70000</v>
      </c>
      <c r="E5" s="7">
        <v>70000</v>
      </c>
      <c r="F5" s="7">
        <f>E10</f>
        <v>61250</v>
      </c>
      <c r="G5" s="7">
        <f t="shared" ref="G5:L5" si="0">F10</f>
        <v>52500</v>
      </c>
      <c r="H5" s="7">
        <f t="shared" si="0"/>
        <v>43750</v>
      </c>
      <c r="I5" s="7">
        <f t="shared" si="0"/>
        <v>35000</v>
      </c>
      <c r="J5" s="7">
        <f t="shared" si="0"/>
        <v>26250</v>
      </c>
      <c r="K5" s="7">
        <f t="shared" si="0"/>
        <v>17500</v>
      </c>
      <c r="L5" s="7">
        <f t="shared" si="0"/>
        <v>8750</v>
      </c>
      <c r="M5" s="8" t="s">
        <v>92</v>
      </c>
    </row>
    <row r="6" ht="28.5" customHeight="1" spans="1:13">
      <c r="A6" s="6" t="s">
        <v>93</v>
      </c>
      <c r="B6" s="7">
        <v>70000</v>
      </c>
      <c r="C6" s="8" t="s">
        <v>92</v>
      </c>
      <c r="D6" s="8" t="s">
        <v>92</v>
      </c>
      <c r="E6" s="8" t="s">
        <v>92</v>
      </c>
      <c r="F6" s="8" t="s">
        <v>92</v>
      </c>
      <c r="G6" s="8" t="s">
        <v>92</v>
      </c>
      <c r="H6" s="8" t="s">
        <v>92</v>
      </c>
      <c r="I6" s="8" t="s">
        <v>92</v>
      </c>
      <c r="J6" s="8" t="s">
        <v>92</v>
      </c>
      <c r="K6" s="8" t="s">
        <v>92</v>
      </c>
      <c r="L6" s="8" t="s">
        <v>92</v>
      </c>
      <c r="M6" s="12">
        <v>70000</v>
      </c>
    </row>
    <row r="7" ht="28.5" customHeight="1" spans="1:13">
      <c r="A7" s="6" t="s">
        <v>94</v>
      </c>
      <c r="B7" s="7">
        <f>B8+B9</f>
        <v>994</v>
      </c>
      <c r="C7" s="7">
        <f t="shared" ref="C7:L7" si="1">C8+C9</f>
        <v>1988</v>
      </c>
      <c r="D7" s="7">
        <f t="shared" si="1"/>
        <v>1988</v>
      </c>
      <c r="E7" s="7">
        <f t="shared" si="1"/>
        <v>10613.75</v>
      </c>
      <c r="F7" s="7">
        <f t="shared" si="1"/>
        <v>10365.25</v>
      </c>
      <c r="G7" s="7">
        <f t="shared" si="1"/>
        <v>10116.75</v>
      </c>
      <c r="H7" s="7">
        <f t="shared" si="1"/>
        <v>9868.25</v>
      </c>
      <c r="I7" s="7">
        <f t="shared" si="1"/>
        <v>9619.75</v>
      </c>
      <c r="J7" s="7">
        <f t="shared" si="1"/>
        <v>9371.25</v>
      </c>
      <c r="K7" s="7">
        <f t="shared" si="1"/>
        <v>9122.75</v>
      </c>
      <c r="L7" s="7">
        <f t="shared" si="1"/>
        <v>8874.25</v>
      </c>
      <c r="M7" s="12">
        <f>SUM(B7:L7)</f>
        <v>82922</v>
      </c>
    </row>
    <row r="8" ht="28.5" customHeight="1" spans="1:13">
      <c r="A8" s="9" t="s">
        <v>95</v>
      </c>
      <c r="B8" s="8">
        <v>0</v>
      </c>
      <c r="C8" s="8">
        <v>0</v>
      </c>
      <c r="D8" s="7">
        <v>0</v>
      </c>
      <c r="E8" s="7">
        <f>70000/8</f>
        <v>8750</v>
      </c>
      <c r="F8" s="7">
        <f t="shared" ref="F8:L8" si="2">70000/8</f>
        <v>8750</v>
      </c>
      <c r="G8" s="7">
        <f t="shared" si="2"/>
        <v>8750</v>
      </c>
      <c r="H8" s="7">
        <f t="shared" si="2"/>
        <v>8750</v>
      </c>
      <c r="I8" s="7">
        <f t="shared" si="2"/>
        <v>8750</v>
      </c>
      <c r="J8" s="7">
        <f t="shared" si="2"/>
        <v>8750</v>
      </c>
      <c r="K8" s="7">
        <f t="shared" si="2"/>
        <v>8750</v>
      </c>
      <c r="L8" s="7">
        <f t="shared" si="2"/>
        <v>8750</v>
      </c>
      <c r="M8" s="12">
        <f t="shared" ref="M8:M9" si="3">SUM(B8:L8)</f>
        <v>70000</v>
      </c>
    </row>
    <row r="9" ht="28.5" customHeight="1" spans="1:13">
      <c r="A9" s="9" t="s">
        <v>96</v>
      </c>
      <c r="B9" s="7">
        <f>B6*C13/2</f>
        <v>994</v>
      </c>
      <c r="C9" s="7">
        <f>C5*$C$13</f>
        <v>1988</v>
      </c>
      <c r="D9" s="7">
        <f>D5*$C$13</f>
        <v>1988</v>
      </c>
      <c r="E9" s="7">
        <f>(E5+E10)*$C$13/2</f>
        <v>1863.75</v>
      </c>
      <c r="F9" s="7">
        <f t="shared" ref="F9:L9" si="4">(F5+F10)*$C$13/2</f>
        <v>1615.25</v>
      </c>
      <c r="G9" s="7">
        <f t="shared" si="4"/>
        <v>1366.75</v>
      </c>
      <c r="H9" s="7">
        <f t="shared" si="4"/>
        <v>1118.25</v>
      </c>
      <c r="I9" s="7">
        <f t="shared" si="4"/>
        <v>869.75</v>
      </c>
      <c r="J9" s="7">
        <f t="shared" si="4"/>
        <v>621.25</v>
      </c>
      <c r="K9" s="7">
        <f t="shared" si="4"/>
        <v>372.75</v>
      </c>
      <c r="L9" s="7">
        <f t="shared" si="4"/>
        <v>124.25</v>
      </c>
      <c r="M9" s="12">
        <f t="shared" si="3"/>
        <v>12922</v>
      </c>
    </row>
    <row r="10" ht="28.5" customHeight="1" spans="1:13">
      <c r="A10" s="6" t="s">
        <v>97</v>
      </c>
      <c r="B10" s="7">
        <v>70000</v>
      </c>
      <c r="C10" s="7">
        <v>70000</v>
      </c>
      <c r="D10" s="7">
        <v>70000</v>
      </c>
      <c r="E10" s="7">
        <f>E5-E8</f>
        <v>61250</v>
      </c>
      <c r="F10" s="7">
        <f t="shared" ref="F10:K10" si="5">F5-F8</f>
        <v>52500</v>
      </c>
      <c r="G10" s="7">
        <f t="shared" si="5"/>
        <v>43750</v>
      </c>
      <c r="H10" s="7">
        <f t="shared" si="5"/>
        <v>35000</v>
      </c>
      <c r="I10" s="7">
        <f t="shared" si="5"/>
        <v>26250</v>
      </c>
      <c r="J10" s="7">
        <f t="shared" si="5"/>
        <v>17500</v>
      </c>
      <c r="K10" s="7">
        <f t="shared" si="5"/>
        <v>8750</v>
      </c>
      <c r="L10" s="8">
        <v>0</v>
      </c>
      <c r="M10" s="8" t="s">
        <v>92</v>
      </c>
    </row>
    <row r="11" ht="55.5" customHeight="1" spans="1:13">
      <c r="A11" s="10" t="s">
        <v>98</v>
      </c>
      <c r="B11" s="10"/>
      <c r="C11" s="10"/>
      <c r="D11" s="10"/>
      <c r="E11" s="10"/>
      <c r="F11" s="10"/>
      <c r="G11" s="10"/>
      <c r="H11" s="10"/>
      <c r="I11" s="10"/>
      <c r="J11" s="10"/>
      <c r="K11" s="10"/>
      <c r="L11" s="10"/>
      <c r="M11" s="10"/>
    </row>
    <row r="13" hidden="1" spans="3:3">
      <c r="C13" s="2">
        <v>0.0284</v>
      </c>
    </row>
  </sheetData>
  <mergeCells count="2">
    <mergeCell ref="A2:M2"/>
    <mergeCell ref="A11:M11"/>
  </mergeCells>
  <pageMargins left="0.699305555555556" right="0.699305555555556" top="0.75" bottom="0.75" header="0.3" footer="0.3"/>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附件1.2020年政府性基金预算调整表 </vt:lpstr>
      <vt:lpstr>附件2.深圳市龙岗区2020年地方政府债务限额调整情况表</vt:lpstr>
      <vt:lpstr>附件3.深圳市龙岗区2020年限额调整地方政府债券资金安排表</vt:lpstr>
      <vt:lpstr>附件4.2020年第二批提前批水污染治理专项债券还本付息情况表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赵式哲</dc:creator>
  <cp:lastModifiedBy>赵式哲</cp:lastModifiedBy>
  <dcterms:created xsi:type="dcterms:W3CDTF">2020-02-26T08:39:00Z</dcterms:created>
  <cp:lastPrinted>2020-03-18T02:23:00Z</cp:lastPrinted>
  <dcterms:modified xsi:type="dcterms:W3CDTF">2020-04-05T01:38:50Z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2052-10.8.0.5918</vt:lpwstr>
  </property>
</Properties>
</file>